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ocuments\MAXQDA2020\"/>
    </mc:Choice>
  </mc:AlternateContent>
  <bookViews>
    <workbookView xWindow="0" yWindow="0" windowWidth="28800" windowHeight="12435" activeTab="2"/>
  </bookViews>
  <sheets>
    <sheet name="Sheet1" sheetId="1" r:id="rId1"/>
    <sheet name="Tabelle1" sheetId="2" r:id="rId2"/>
    <sheet name="Tab EE9" sheetId="3" r:id="rId3"/>
  </sheets>
  <calcPr calcId="152511"/>
</workbook>
</file>

<file path=xl/calcChain.xml><?xml version="1.0" encoding="utf-8"?>
<calcChain xmlns="http://schemas.openxmlformats.org/spreadsheetml/2006/main">
  <c r="AD36" i="2" l="1"/>
  <c r="AE36" i="2"/>
  <c r="AF36" i="2"/>
  <c r="AG36" i="2"/>
  <c r="AH36" i="2"/>
  <c r="AC36" i="2"/>
  <c r="AB8" i="2"/>
  <c r="AB26" i="2" s="1"/>
  <c r="AB15" i="2"/>
  <c r="AB33" i="2" s="1"/>
  <c r="AB13" i="2"/>
  <c r="AB14" i="2"/>
  <c r="AB32" i="2" s="1"/>
  <c r="AB12" i="2"/>
  <c r="AB10" i="2"/>
  <c r="AB4" i="2"/>
  <c r="AB22" i="2" s="1"/>
  <c r="AB11" i="2"/>
  <c r="AB29" i="2" s="1"/>
  <c r="AB5" i="2"/>
  <c r="AB23" i="2" s="1"/>
  <c r="AB9" i="2"/>
  <c r="AB27" i="2" s="1"/>
  <c r="AB7" i="2"/>
  <c r="AB25" i="2" s="1"/>
  <c r="AB6" i="2"/>
  <c r="AB24" i="2" s="1"/>
  <c r="H10" i="2"/>
  <c r="H6" i="2"/>
  <c r="H7" i="2"/>
  <c r="H9" i="2"/>
  <c r="H8" i="2"/>
  <c r="H5" i="2"/>
  <c r="H13" i="2"/>
  <c r="H14" i="2" s="1"/>
  <c r="AD7" i="2" s="1"/>
  <c r="AD25" i="2" s="1"/>
  <c r="H19" i="2"/>
  <c r="H25" i="2"/>
  <c r="H26" i="2"/>
  <c r="H17" i="2"/>
  <c r="H16" i="2"/>
  <c r="H18" i="2"/>
  <c r="H21" i="2"/>
  <c r="H22" i="2"/>
  <c r="H24" i="2"/>
  <c r="H20" i="2"/>
  <c r="H23" i="2"/>
  <c r="H29" i="2"/>
  <c r="H30" i="2" s="1"/>
  <c r="AD5" i="2" s="1"/>
  <c r="AD23" i="2" s="1"/>
  <c r="H35" i="2"/>
  <c r="H33" i="2"/>
  <c r="H34" i="2"/>
  <c r="H32" i="2"/>
  <c r="P6" i="2"/>
  <c r="P5" i="2"/>
  <c r="P4" i="2"/>
  <c r="P9" i="2"/>
  <c r="P10" i="2" s="1"/>
  <c r="AD10" i="2" s="1"/>
  <c r="AD28" i="2" s="1"/>
  <c r="P12" i="2"/>
  <c r="P13" i="2" s="1"/>
  <c r="AD8" i="2" s="1"/>
  <c r="AD26" i="2" s="1"/>
  <c r="P16" i="2"/>
  <c r="P17" i="2"/>
  <c r="P18" i="2"/>
  <c r="P15" i="2"/>
  <c r="P21" i="2"/>
  <c r="P23" i="2"/>
  <c r="P24" i="2"/>
  <c r="P22" i="2"/>
  <c r="P28" i="2"/>
  <c r="P27" i="2"/>
  <c r="P31" i="2"/>
  <c r="P32" i="2"/>
  <c r="J10" i="2"/>
  <c r="K10" i="2"/>
  <c r="L10" i="2"/>
  <c r="J6" i="2"/>
  <c r="K6" i="2"/>
  <c r="L6" i="2"/>
  <c r="J7" i="2"/>
  <c r="K7" i="2"/>
  <c r="L7" i="2"/>
  <c r="J9" i="2"/>
  <c r="K9" i="2"/>
  <c r="L9" i="2"/>
  <c r="J8" i="2"/>
  <c r="K8" i="2"/>
  <c r="L8" i="2"/>
  <c r="J5" i="2"/>
  <c r="K5" i="2"/>
  <c r="L5" i="2"/>
  <c r="J13" i="2"/>
  <c r="J14" i="2" s="1"/>
  <c r="AF7" i="2" s="1"/>
  <c r="AF25" i="2" s="1"/>
  <c r="K13" i="2"/>
  <c r="K14" i="2" s="1"/>
  <c r="AG7" i="2" s="1"/>
  <c r="AG25" i="2" s="1"/>
  <c r="L13" i="2"/>
  <c r="L14" i="2" s="1"/>
  <c r="AH7" i="2" s="1"/>
  <c r="AH25" i="2" s="1"/>
  <c r="AH40" i="2" s="1"/>
  <c r="J19" i="2"/>
  <c r="K19" i="2"/>
  <c r="L19" i="2"/>
  <c r="J25" i="2"/>
  <c r="K25" i="2"/>
  <c r="L25" i="2"/>
  <c r="J26" i="2"/>
  <c r="K26" i="2"/>
  <c r="L26" i="2"/>
  <c r="J17" i="2"/>
  <c r="K17" i="2"/>
  <c r="L17" i="2"/>
  <c r="J16" i="2"/>
  <c r="K16" i="2"/>
  <c r="L16" i="2"/>
  <c r="J18" i="2"/>
  <c r="K18" i="2"/>
  <c r="L18" i="2"/>
  <c r="J21" i="2"/>
  <c r="K21" i="2"/>
  <c r="L21" i="2"/>
  <c r="J22" i="2"/>
  <c r="K22" i="2"/>
  <c r="L22" i="2"/>
  <c r="J24" i="2"/>
  <c r="K24" i="2"/>
  <c r="L24" i="2"/>
  <c r="J20" i="2"/>
  <c r="K20" i="2"/>
  <c r="L20" i="2"/>
  <c r="J23" i="2"/>
  <c r="K23" i="2"/>
  <c r="L23" i="2"/>
  <c r="J29" i="2"/>
  <c r="J30" i="2" s="1"/>
  <c r="AF5" i="2" s="1"/>
  <c r="AF23" i="2" s="1"/>
  <c r="K29" i="2"/>
  <c r="K30" i="2" s="1"/>
  <c r="AG5" i="2" s="1"/>
  <c r="AG23" i="2" s="1"/>
  <c r="L29" i="2"/>
  <c r="L30" i="2" s="1"/>
  <c r="AH5" i="2" s="1"/>
  <c r="AH23" i="2" s="1"/>
  <c r="AH38" i="2" s="1"/>
  <c r="J35" i="2"/>
  <c r="K35" i="2"/>
  <c r="L35" i="2"/>
  <c r="J33" i="2"/>
  <c r="K33" i="2"/>
  <c r="L33" i="2"/>
  <c r="J34" i="2"/>
  <c r="K34" i="2"/>
  <c r="L34" i="2"/>
  <c r="J32" i="2"/>
  <c r="K32" i="2"/>
  <c r="L32" i="2"/>
  <c r="R6" i="2"/>
  <c r="S6" i="2"/>
  <c r="T6" i="2"/>
  <c r="R5" i="2"/>
  <c r="S5" i="2"/>
  <c r="T5" i="2"/>
  <c r="R4" i="2"/>
  <c r="S4" i="2"/>
  <c r="T4" i="2"/>
  <c r="R9" i="2"/>
  <c r="R10" i="2" s="1"/>
  <c r="AF10" i="2" s="1"/>
  <c r="AF28" i="2" s="1"/>
  <c r="S9" i="2"/>
  <c r="S10" i="2" s="1"/>
  <c r="AG10" i="2" s="1"/>
  <c r="AG28" i="2" s="1"/>
  <c r="T9" i="2"/>
  <c r="T10" i="2" s="1"/>
  <c r="AH10" i="2" s="1"/>
  <c r="AH28" i="2" s="1"/>
  <c r="R12" i="2"/>
  <c r="R13" i="2" s="1"/>
  <c r="AF8" i="2" s="1"/>
  <c r="AF26" i="2" s="1"/>
  <c r="S12" i="2"/>
  <c r="S13" i="2" s="1"/>
  <c r="AG8" i="2" s="1"/>
  <c r="AG26" i="2" s="1"/>
  <c r="T12" i="2"/>
  <c r="T13" i="2" s="1"/>
  <c r="AH8" i="2" s="1"/>
  <c r="AH26" i="2" s="1"/>
  <c r="R16" i="2"/>
  <c r="S16" i="2"/>
  <c r="T16" i="2"/>
  <c r="R17" i="2"/>
  <c r="S17" i="2"/>
  <c r="T17" i="2"/>
  <c r="R18" i="2"/>
  <c r="S18" i="2"/>
  <c r="T18" i="2"/>
  <c r="R15" i="2"/>
  <c r="S15" i="2"/>
  <c r="T15" i="2"/>
  <c r="R21" i="2"/>
  <c r="S21" i="2"/>
  <c r="T21" i="2"/>
  <c r="R23" i="2"/>
  <c r="S23" i="2"/>
  <c r="T23" i="2"/>
  <c r="R24" i="2"/>
  <c r="S24" i="2"/>
  <c r="T24" i="2"/>
  <c r="R22" i="2"/>
  <c r="S22" i="2"/>
  <c r="T22" i="2"/>
  <c r="R28" i="2"/>
  <c r="S28" i="2"/>
  <c r="T28" i="2"/>
  <c r="R27" i="2"/>
  <c r="S27" i="2"/>
  <c r="T27" i="2"/>
  <c r="R31" i="2"/>
  <c r="S31" i="2"/>
  <c r="T31" i="2"/>
  <c r="R32" i="2"/>
  <c r="S32" i="2"/>
  <c r="T32" i="2"/>
  <c r="L4" i="2"/>
  <c r="K4" i="2"/>
  <c r="J4" i="2"/>
  <c r="H4" i="2"/>
  <c r="G10" i="2"/>
  <c r="G6" i="2"/>
  <c r="G7" i="2"/>
  <c r="G9" i="2"/>
  <c r="G8" i="2"/>
  <c r="G5" i="2"/>
  <c r="G13" i="2"/>
  <c r="G14" i="2" s="1"/>
  <c r="AC7" i="2" s="1"/>
  <c r="AC25" i="2" s="1"/>
  <c r="G19" i="2"/>
  <c r="G25" i="2"/>
  <c r="G26" i="2"/>
  <c r="G17" i="2"/>
  <c r="G16" i="2"/>
  <c r="G18" i="2"/>
  <c r="G21" i="2"/>
  <c r="G22" i="2"/>
  <c r="G24" i="2"/>
  <c r="G20" i="2"/>
  <c r="G23" i="2"/>
  <c r="G29" i="2"/>
  <c r="G30" i="2" s="1"/>
  <c r="AC5" i="2" s="1"/>
  <c r="AC23" i="2" s="1"/>
  <c r="G35" i="2"/>
  <c r="G33" i="2"/>
  <c r="G34" i="2"/>
  <c r="G32" i="2"/>
  <c r="O6" i="2"/>
  <c r="O5" i="2"/>
  <c r="O4" i="2"/>
  <c r="O9" i="2"/>
  <c r="O10" i="2" s="1"/>
  <c r="AC10" i="2" s="1"/>
  <c r="AC28" i="2" s="1"/>
  <c r="O12" i="2"/>
  <c r="O13" i="2" s="1"/>
  <c r="AC8" i="2" s="1"/>
  <c r="AC26" i="2" s="1"/>
  <c r="O16" i="2"/>
  <c r="O17" i="2"/>
  <c r="O18" i="2"/>
  <c r="O15" i="2"/>
  <c r="O21" i="2"/>
  <c r="O23" i="2"/>
  <c r="O24" i="2"/>
  <c r="O22" i="2"/>
  <c r="O28" i="2"/>
  <c r="O27" i="2"/>
  <c r="O31" i="2"/>
  <c r="O32" i="2"/>
  <c r="G4" i="2"/>
  <c r="Q32" i="2"/>
  <c r="I10" i="2"/>
  <c r="I6" i="2"/>
  <c r="I7" i="2"/>
  <c r="I9" i="2"/>
  <c r="I8" i="2"/>
  <c r="I5" i="2"/>
  <c r="I13" i="2"/>
  <c r="I14" i="2" s="1"/>
  <c r="AE7" i="2" s="1"/>
  <c r="AE25" i="2" s="1"/>
  <c r="I19" i="2"/>
  <c r="I25" i="2"/>
  <c r="I26" i="2"/>
  <c r="I17" i="2"/>
  <c r="I16" i="2"/>
  <c r="I18" i="2"/>
  <c r="I21" i="2"/>
  <c r="I22" i="2"/>
  <c r="I24" i="2"/>
  <c r="I20" i="2"/>
  <c r="I23" i="2"/>
  <c r="I29" i="2"/>
  <c r="I30" i="2" s="1"/>
  <c r="AE5" i="2" s="1"/>
  <c r="AE23" i="2" s="1"/>
  <c r="I35" i="2"/>
  <c r="I33" i="2"/>
  <c r="I34" i="2"/>
  <c r="I32" i="2"/>
  <c r="Q6" i="2"/>
  <c r="Q5" i="2"/>
  <c r="Q4" i="2"/>
  <c r="Q9" i="2"/>
  <c r="Q10" i="2" s="1"/>
  <c r="AE10" i="2" s="1"/>
  <c r="AE28" i="2" s="1"/>
  <c r="Q12" i="2"/>
  <c r="Q13" i="2" s="1"/>
  <c r="AE8" i="2" s="1"/>
  <c r="AE26" i="2" s="1"/>
  <c r="Q16" i="2"/>
  <c r="Q17" i="2"/>
  <c r="Q18" i="2"/>
  <c r="Q15" i="2"/>
  <c r="Q21" i="2"/>
  <c r="Q23" i="2"/>
  <c r="Q24" i="2"/>
  <c r="Q22" i="2"/>
  <c r="Q28" i="2"/>
  <c r="Q27" i="2"/>
  <c r="Q31" i="2"/>
  <c r="Q33" i="2" s="1"/>
  <c r="AE15" i="2" s="1"/>
  <c r="AE33" i="2" s="1"/>
  <c r="I4" i="2"/>
  <c r="AJ26" i="2" l="1"/>
  <c r="AJ23" i="2"/>
  <c r="AB43" i="2"/>
  <c r="AB28" i="2"/>
  <c r="AJ28" i="2"/>
  <c r="AB45" i="2"/>
  <c r="AB30" i="2"/>
  <c r="AJ25" i="2"/>
  <c r="AB47" i="2"/>
  <c r="AB31" i="2"/>
  <c r="K11" i="2"/>
  <c r="AG6" i="2" s="1"/>
  <c r="AG24" i="2" s="1"/>
  <c r="AB39" i="2"/>
  <c r="R29" i="2"/>
  <c r="AF13" i="2" s="1"/>
  <c r="AF31" i="2" s="1"/>
  <c r="R19" i="2"/>
  <c r="AF12" i="2" s="1"/>
  <c r="AF30" i="2" s="1"/>
  <c r="R7" i="2"/>
  <c r="AF4" i="2" s="1"/>
  <c r="AF22" i="2" s="1"/>
  <c r="AF37" i="2" s="1"/>
  <c r="J27" i="2"/>
  <c r="AF9" i="2" s="1"/>
  <c r="AF27" i="2" s="1"/>
  <c r="J11" i="2"/>
  <c r="AF6" i="2" s="1"/>
  <c r="AF24" i="2" s="1"/>
  <c r="O19" i="2"/>
  <c r="AC12" i="2" s="1"/>
  <c r="AC30" i="2" s="1"/>
  <c r="P29" i="2"/>
  <c r="AD13" i="2" s="1"/>
  <c r="AD31" i="2" s="1"/>
  <c r="O33" i="2"/>
  <c r="AC15" i="2" s="1"/>
  <c r="AC33" i="2" s="1"/>
  <c r="O7" i="2"/>
  <c r="AC4" i="2" s="1"/>
  <c r="AC22" i="2" s="1"/>
  <c r="R33" i="2"/>
  <c r="AF15" i="2" s="1"/>
  <c r="AF33" i="2" s="1"/>
  <c r="R25" i="2"/>
  <c r="AF14" i="2" s="1"/>
  <c r="AF32" i="2" s="1"/>
  <c r="J36" i="2"/>
  <c r="AF11" i="2" s="1"/>
  <c r="AF29" i="2" s="1"/>
  <c r="P19" i="2"/>
  <c r="AD12" i="2" s="1"/>
  <c r="AD30" i="2" s="1"/>
  <c r="S33" i="2"/>
  <c r="AG15" i="2" s="1"/>
  <c r="AG33" i="2" s="1"/>
  <c r="S29" i="2"/>
  <c r="AG13" i="2" s="1"/>
  <c r="AG31" i="2" s="1"/>
  <c r="S25" i="2"/>
  <c r="AG14" i="2" s="1"/>
  <c r="AG32" i="2" s="1"/>
  <c r="S19" i="2"/>
  <c r="AG12" i="2" s="1"/>
  <c r="AG30" i="2" s="1"/>
  <c r="S7" i="2"/>
  <c r="AG4" i="2" s="1"/>
  <c r="AG22" i="2" s="1"/>
  <c r="AI8" i="2"/>
  <c r="AI26" i="2" s="1"/>
  <c r="Q25" i="2"/>
  <c r="AE14" i="2" s="1"/>
  <c r="AE32" i="2" s="1"/>
  <c r="Q7" i="2"/>
  <c r="AE4" i="2" s="1"/>
  <c r="AE22" i="2" s="1"/>
  <c r="O29" i="2"/>
  <c r="AC13" i="2" s="1"/>
  <c r="AC31" i="2" s="1"/>
  <c r="O25" i="2"/>
  <c r="AC14" i="2" s="1"/>
  <c r="AC32" i="2" s="1"/>
  <c r="Q19" i="2"/>
  <c r="AE12" i="2" s="1"/>
  <c r="AE30" i="2" s="1"/>
  <c r="I36" i="2"/>
  <c r="AE11" i="2" s="1"/>
  <c r="AE29" i="2" s="1"/>
  <c r="I27" i="2"/>
  <c r="AE9" i="2" s="1"/>
  <c r="AE27" i="2" s="1"/>
  <c r="T33" i="2"/>
  <c r="AH15" i="2" s="1"/>
  <c r="AH33" i="2" s="1"/>
  <c r="T29" i="2"/>
  <c r="AH13" i="2" s="1"/>
  <c r="AH31" i="2" s="1"/>
  <c r="T25" i="2"/>
  <c r="AH14" i="2" s="1"/>
  <c r="AH32" i="2" s="1"/>
  <c r="T19" i="2"/>
  <c r="AH12" i="2" s="1"/>
  <c r="AH30" i="2" s="1"/>
  <c r="T7" i="2"/>
  <c r="AH4" i="2" s="1"/>
  <c r="AH22" i="2" s="1"/>
  <c r="AH37" i="2" s="1"/>
  <c r="L36" i="2"/>
  <c r="AH11" i="2" s="1"/>
  <c r="AH29" i="2" s="1"/>
  <c r="L27" i="2"/>
  <c r="AH9" i="2" s="1"/>
  <c r="AH27" i="2" s="1"/>
  <c r="AI10" i="2"/>
  <c r="AI28" i="2" s="1"/>
  <c r="Q29" i="2"/>
  <c r="AE13" i="2" s="1"/>
  <c r="AE31" i="2" s="1"/>
  <c r="AI5" i="2"/>
  <c r="AI23" i="2" s="1"/>
  <c r="P33" i="2"/>
  <c r="AD15" i="2" s="1"/>
  <c r="AD33" i="2" s="1"/>
  <c r="P25" i="2"/>
  <c r="AD14" i="2" s="1"/>
  <c r="AD32" i="2" s="1"/>
  <c r="P7" i="2"/>
  <c r="AD4" i="2" s="1"/>
  <c r="AD22" i="2" s="1"/>
  <c r="AI7" i="2"/>
  <c r="AI25" i="2" s="1"/>
  <c r="G36" i="2"/>
  <c r="AC11" i="2" s="1"/>
  <c r="AC29" i="2" s="1"/>
  <c r="G27" i="2"/>
  <c r="AC9" i="2" s="1"/>
  <c r="AC27" i="2" s="1"/>
  <c r="AJ27" i="2" s="1"/>
  <c r="G11" i="2"/>
  <c r="AC6" i="2" s="1"/>
  <c r="AC24" i="2" s="1"/>
  <c r="I11" i="2"/>
  <c r="AE6" i="2" s="1"/>
  <c r="AE24" i="2" s="1"/>
  <c r="K36" i="2"/>
  <c r="AG11" i="2" s="1"/>
  <c r="AG29" i="2" s="1"/>
  <c r="K27" i="2"/>
  <c r="AG9" i="2" s="1"/>
  <c r="AG27" i="2" s="1"/>
  <c r="H11" i="2"/>
  <c r="AD6" i="2" s="1"/>
  <c r="AD24" i="2" s="1"/>
  <c r="L11" i="2"/>
  <c r="AH6" i="2" s="1"/>
  <c r="AH24" i="2" s="1"/>
  <c r="AH39" i="2" s="1"/>
  <c r="H36" i="2"/>
  <c r="AD11" i="2" s="1"/>
  <c r="AD29" i="2" s="1"/>
  <c r="H27" i="2"/>
  <c r="AD9" i="2" s="1"/>
  <c r="AD27" i="2" s="1"/>
  <c r="AD38" i="1"/>
  <c r="AD39" i="1"/>
  <c r="AD40" i="1"/>
  <c r="AD41" i="1"/>
  <c r="AD42" i="1"/>
  <c r="AD43" i="1"/>
  <c r="AD44" i="1"/>
  <c r="AD45" i="1"/>
  <c r="AD46" i="1"/>
  <c r="AD47" i="1"/>
  <c r="AD48" i="1"/>
  <c r="AD49" i="1"/>
  <c r="AD50" i="1"/>
  <c r="AD51" i="1"/>
  <c r="AD52" i="1"/>
  <c r="AD53" i="1"/>
  <c r="AD54" i="1"/>
  <c r="AD55" i="1"/>
  <c r="AD56" i="1"/>
  <c r="AD57" i="1"/>
  <c r="AD58" i="1"/>
  <c r="AD59" i="1"/>
  <c r="AD60" i="1"/>
  <c r="AD61" i="1"/>
  <c r="AD62" i="1"/>
  <c r="AD63" i="1"/>
  <c r="AD64" i="1"/>
  <c r="U38" i="1"/>
  <c r="U39" i="1"/>
  <c r="U40" i="1"/>
  <c r="U41" i="1"/>
  <c r="U42" i="1"/>
  <c r="U43" i="1"/>
  <c r="U44" i="1"/>
  <c r="U45" i="1"/>
  <c r="U46" i="1"/>
  <c r="U47" i="1"/>
  <c r="U48" i="1"/>
  <c r="U49" i="1"/>
  <c r="U50" i="1"/>
  <c r="U51" i="1"/>
  <c r="U52" i="1"/>
  <c r="U53" i="1"/>
  <c r="U54" i="1"/>
  <c r="U55" i="1"/>
  <c r="U56" i="1"/>
  <c r="U57" i="1"/>
  <c r="U58" i="1"/>
  <c r="U59" i="1"/>
  <c r="U60" i="1"/>
  <c r="U61" i="1"/>
  <c r="U62" i="1"/>
  <c r="U63" i="1"/>
  <c r="U64" i="1"/>
  <c r="U37" i="1"/>
  <c r="N37" i="1"/>
  <c r="AD37" i="1"/>
  <c r="X38" i="1"/>
  <c r="X39" i="1"/>
  <c r="Y39" i="1"/>
  <c r="Z39" i="1"/>
  <c r="AA39" i="1"/>
  <c r="AB39" i="1"/>
  <c r="X40" i="1"/>
  <c r="X41" i="1"/>
  <c r="AB42" i="1"/>
  <c r="Y43" i="1"/>
  <c r="AB43" i="1"/>
  <c r="Y44" i="1"/>
  <c r="AA44" i="1"/>
  <c r="X45" i="1"/>
  <c r="X46" i="1"/>
  <c r="AC47" i="1"/>
  <c r="X48" i="1"/>
  <c r="Y49" i="1"/>
  <c r="AB49" i="1"/>
  <c r="AC49" i="1"/>
  <c r="X50" i="1"/>
  <c r="Y50" i="1"/>
  <c r="Z50" i="1"/>
  <c r="AB50" i="1"/>
  <c r="AC51" i="1"/>
  <c r="AA52" i="1"/>
  <c r="Z53" i="1"/>
  <c r="AA53" i="1"/>
  <c r="AC53" i="1"/>
  <c r="Z54" i="1"/>
  <c r="Z55" i="1"/>
  <c r="X56" i="1"/>
  <c r="Y56" i="1"/>
  <c r="X57" i="1"/>
  <c r="X58" i="1"/>
  <c r="X59" i="1"/>
  <c r="Z59" i="1"/>
  <c r="AB59" i="1"/>
  <c r="Y60" i="1"/>
  <c r="Z60" i="1"/>
  <c r="AB61" i="1"/>
  <c r="AC62" i="1"/>
  <c r="AB63" i="1"/>
  <c r="AB64" i="1"/>
  <c r="AB37" i="1"/>
  <c r="X37" i="1"/>
  <c r="N64" i="1"/>
  <c r="O64" i="1"/>
  <c r="P64" i="1"/>
  <c r="Q64" i="1"/>
  <c r="R64" i="1"/>
  <c r="S64" i="1"/>
  <c r="N38" i="1"/>
  <c r="O38" i="1"/>
  <c r="P38" i="1"/>
  <c r="Q38" i="1"/>
  <c r="R38" i="1"/>
  <c r="S38" i="1"/>
  <c r="N39" i="1"/>
  <c r="O39" i="1"/>
  <c r="P39" i="1"/>
  <c r="Q39" i="1"/>
  <c r="R39" i="1"/>
  <c r="S39" i="1"/>
  <c r="N40" i="1"/>
  <c r="O40" i="1"/>
  <c r="P40" i="1"/>
  <c r="Q40" i="1"/>
  <c r="R40" i="1"/>
  <c r="S40" i="1"/>
  <c r="N41" i="1"/>
  <c r="O41" i="1"/>
  <c r="P41" i="1"/>
  <c r="Q41" i="1"/>
  <c r="R41" i="1"/>
  <c r="S41" i="1"/>
  <c r="N42" i="1"/>
  <c r="O42" i="1"/>
  <c r="P42" i="1"/>
  <c r="Q42" i="1"/>
  <c r="R42" i="1"/>
  <c r="S42" i="1"/>
  <c r="N43" i="1"/>
  <c r="O43" i="1"/>
  <c r="P43" i="1"/>
  <c r="Q43" i="1"/>
  <c r="R43" i="1"/>
  <c r="S43" i="1"/>
  <c r="N44" i="1"/>
  <c r="O44" i="1"/>
  <c r="P44" i="1"/>
  <c r="Q44" i="1"/>
  <c r="R44" i="1"/>
  <c r="S44" i="1"/>
  <c r="N45" i="1"/>
  <c r="O45" i="1"/>
  <c r="P45" i="1"/>
  <c r="Q45" i="1"/>
  <c r="R45" i="1"/>
  <c r="S45" i="1"/>
  <c r="N46" i="1"/>
  <c r="O46" i="1"/>
  <c r="P46" i="1"/>
  <c r="Q46" i="1"/>
  <c r="R46" i="1"/>
  <c r="S46" i="1"/>
  <c r="N47" i="1"/>
  <c r="O47" i="1"/>
  <c r="P47" i="1"/>
  <c r="Q47" i="1"/>
  <c r="R47" i="1"/>
  <c r="S47" i="1"/>
  <c r="N48" i="1"/>
  <c r="O48" i="1"/>
  <c r="P48" i="1"/>
  <c r="Q48" i="1"/>
  <c r="R48" i="1"/>
  <c r="S48" i="1"/>
  <c r="N49" i="1"/>
  <c r="O49" i="1"/>
  <c r="P49" i="1"/>
  <c r="Q49" i="1"/>
  <c r="R49" i="1"/>
  <c r="S49" i="1"/>
  <c r="N50" i="1"/>
  <c r="O50" i="1"/>
  <c r="P50" i="1"/>
  <c r="Q50" i="1"/>
  <c r="R50" i="1"/>
  <c r="S50" i="1"/>
  <c r="N51" i="1"/>
  <c r="O51" i="1"/>
  <c r="P51" i="1"/>
  <c r="Q51" i="1"/>
  <c r="R51" i="1"/>
  <c r="S51" i="1"/>
  <c r="N52" i="1"/>
  <c r="O52" i="1"/>
  <c r="P52" i="1"/>
  <c r="Q52" i="1"/>
  <c r="R52" i="1"/>
  <c r="S52" i="1"/>
  <c r="N53" i="1"/>
  <c r="O53" i="1"/>
  <c r="P53" i="1"/>
  <c r="Q53" i="1"/>
  <c r="R53" i="1"/>
  <c r="S53" i="1"/>
  <c r="N54" i="1"/>
  <c r="O54" i="1"/>
  <c r="P54" i="1"/>
  <c r="Q54" i="1"/>
  <c r="R54" i="1"/>
  <c r="S54" i="1"/>
  <c r="N55" i="1"/>
  <c r="O55" i="1"/>
  <c r="P55" i="1"/>
  <c r="Q55" i="1"/>
  <c r="R55" i="1"/>
  <c r="S55" i="1"/>
  <c r="N56" i="1"/>
  <c r="O56" i="1"/>
  <c r="P56" i="1"/>
  <c r="Q56" i="1"/>
  <c r="R56" i="1"/>
  <c r="S56" i="1"/>
  <c r="N57" i="1"/>
  <c r="O57" i="1"/>
  <c r="P57" i="1"/>
  <c r="Q57" i="1"/>
  <c r="R57" i="1"/>
  <c r="S57" i="1"/>
  <c r="N58" i="1"/>
  <c r="O58" i="1"/>
  <c r="P58" i="1"/>
  <c r="Q58" i="1"/>
  <c r="R58" i="1"/>
  <c r="S58" i="1"/>
  <c r="N59" i="1"/>
  <c r="O59" i="1"/>
  <c r="P59" i="1"/>
  <c r="Q59" i="1"/>
  <c r="R59" i="1"/>
  <c r="S59" i="1"/>
  <c r="N60" i="1"/>
  <c r="O60" i="1"/>
  <c r="P60" i="1"/>
  <c r="Q60" i="1"/>
  <c r="R60" i="1"/>
  <c r="S60" i="1"/>
  <c r="N61" i="1"/>
  <c r="O61" i="1"/>
  <c r="P61" i="1"/>
  <c r="Q61" i="1"/>
  <c r="R61" i="1"/>
  <c r="S61" i="1"/>
  <c r="N62" i="1"/>
  <c r="O62" i="1"/>
  <c r="P62" i="1"/>
  <c r="Q62" i="1"/>
  <c r="R62" i="1"/>
  <c r="S62" i="1"/>
  <c r="N63" i="1"/>
  <c r="O63" i="1"/>
  <c r="P63" i="1"/>
  <c r="Q63" i="1"/>
  <c r="R63" i="1"/>
  <c r="S63" i="1"/>
  <c r="O37" i="1"/>
  <c r="P37" i="1"/>
  <c r="Q37" i="1"/>
  <c r="R37" i="1"/>
  <c r="S37" i="1"/>
  <c r="AJ30" i="2" l="1"/>
  <c r="AJ29" i="2"/>
  <c r="AJ32" i="2"/>
  <c r="AJ33" i="2"/>
  <c r="AJ22" i="2"/>
  <c r="AJ24" i="2"/>
  <c r="AJ31" i="2"/>
  <c r="AB46" i="2"/>
  <c r="AB38" i="2"/>
  <c r="AB44" i="2"/>
  <c r="AB40" i="2"/>
  <c r="AB41" i="2"/>
  <c r="AB48" i="2"/>
  <c r="AB42" i="2"/>
  <c r="AB37" i="2"/>
  <c r="AI4" i="2"/>
  <c r="AI22" i="2" s="1"/>
  <c r="AI6" i="2"/>
  <c r="AI24" i="2" s="1"/>
  <c r="AI13" i="2"/>
  <c r="AI31" i="2" s="1"/>
  <c r="AI9" i="2"/>
  <c r="AI27" i="2" s="1"/>
  <c r="AI14" i="2"/>
  <c r="AI32" i="2" s="1"/>
  <c r="AI11" i="2"/>
  <c r="AI29" i="2" s="1"/>
  <c r="AI12" i="2"/>
  <c r="AI30" i="2" s="1"/>
  <c r="AI15" i="2"/>
  <c r="AI33" i="2" s="1"/>
  <c r="N4" i="1" l="1"/>
  <c r="O4" i="1"/>
  <c r="P4" i="1"/>
  <c r="Q4" i="1"/>
  <c r="R4" i="1"/>
  <c r="S4" i="1"/>
  <c r="N5" i="1"/>
  <c r="O5" i="1"/>
  <c r="P5" i="1"/>
  <c r="Q5" i="1"/>
  <c r="R5" i="1"/>
  <c r="S5" i="1"/>
  <c r="N6" i="1"/>
  <c r="O6" i="1"/>
  <c r="P6" i="1"/>
  <c r="Q6" i="1"/>
  <c r="R6" i="1"/>
  <c r="S6" i="1"/>
  <c r="N7" i="1"/>
  <c r="O7" i="1"/>
  <c r="P7" i="1"/>
  <c r="Q7" i="1"/>
  <c r="R7" i="1"/>
  <c r="S7" i="1"/>
  <c r="N8" i="1"/>
  <c r="O8" i="1"/>
  <c r="P8" i="1"/>
  <c r="Q8" i="1"/>
  <c r="R8" i="1"/>
  <c r="S8" i="1"/>
  <c r="N9" i="1"/>
  <c r="O9" i="1"/>
  <c r="P9" i="1"/>
  <c r="Q9" i="1"/>
  <c r="R9" i="1"/>
  <c r="S9" i="1"/>
  <c r="N10" i="1"/>
  <c r="O10" i="1"/>
  <c r="P10" i="1"/>
  <c r="Q10" i="1"/>
  <c r="R10" i="1"/>
  <c r="S10" i="1"/>
  <c r="N11" i="1"/>
  <c r="O11" i="1"/>
  <c r="P11" i="1"/>
  <c r="Q11" i="1"/>
  <c r="R11" i="1"/>
  <c r="S11" i="1"/>
  <c r="N12" i="1"/>
  <c r="O12" i="1"/>
  <c r="P12" i="1"/>
  <c r="Q12" i="1"/>
  <c r="R12" i="1"/>
  <c r="S12" i="1"/>
  <c r="N13" i="1"/>
  <c r="O13" i="1"/>
  <c r="P13" i="1"/>
  <c r="Q13" i="1"/>
  <c r="R13" i="1"/>
  <c r="S13" i="1"/>
  <c r="N14" i="1"/>
  <c r="O14" i="1"/>
  <c r="P14" i="1"/>
  <c r="Q14" i="1"/>
  <c r="R14" i="1"/>
  <c r="S14" i="1"/>
  <c r="N15" i="1"/>
  <c r="O15" i="1"/>
  <c r="P15" i="1"/>
  <c r="Q15" i="1"/>
  <c r="R15" i="1"/>
  <c r="S15" i="1"/>
  <c r="N16" i="1"/>
  <c r="O16" i="1"/>
  <c r="P16" i="1"/>
  <c r="Q16" i="1"/>
  <c r="R16" i="1"/>
  <c r="S16" i="1"/>
  <c r="N17" i="1"/>
  <c r="O17" i="1"/>
  <c r="P17" i="1"/>
  <c r="Q17" i="1"/>
  <c r="R17" i="1"/>
  <c r="S17" i="1"/>
  <c r="N18" i="1"/>
  <c r="O18" i="1"/>
  <c r="P18" i="1"/>
  <c r="Q18" i="1"/>
  <c r="R18" i="1"/>
  <c r="S18" i="1"/>
  <c r="N19" i="1"/>
  <c r="O19" i="1"/>
  <c r="P19" i="1"/>
  <c r="Q19" i="1"/>
  <c r="R19" i="1"/>
  <c r="S19" i="1"/>
  <c r="N20" i="1"/>
  <c r="O20" i="1"/>
  <c r="P20" i="1"/>
  <c r="Q20" i="1"/>
  <c r="R20" i="1"/>
  <c r="S20" i="1"/>
  <c r="N21" i="1"/>
  <c r="O21" i="1"/>
  <c r="P21" i="1"/>
  <c r="Q21" i="1"/>
  <c r="R21" i="1"/>
  <c r="S21" i="1"/>
  <c r="N22" i="1"/>
  <c r="O22" i="1"/>
  <c r="P22" i="1"/>
  <c r="Q22" i="1"/>
  <c r="R22" i="1"/>
  <c r="S22" i="1"/>
  <c r="N23" i="1"/>
  <c r="O23" i="1"/>
  <c r="P23" i="1"/>
  <c r="Q23" i="1"/>
  <c r="R23" i="1"/>
  <c r="S23" i="1"/>
  <c r="N24" i="1"/>
  <c r="O24" i="1"/>
  <c r="P24" i="1"/>
  <c r="Q24" i="1"/>
  <c r="R24" i="1"/>
  <c r="S24" i="1"/>
  <c r="N25" i="1"/>
  <c r="O25" i="1"/>
  <c r="P25" i="1"/>
  <c r="Q25" i="1"/>
  <c r="R25" i="1"/>
  <c r="S25" i="1"/>
  <c r="N26" i="1"/>
  <c r="O26" i="1"/>
  <c r="P26" i="1"/>
  <c r="Q26" i="1"/>
  <c r="R26" i="1"/>
  <c r="S26" i="1"/>
  <c r="N27" i="1"/>
  <c r="O27" i="1"/>
  <c r="P27" i="1"/>
  <c r="Q27" i="1"/>
  <c r="R27" i="1"/>
  <c r="S27" i="1"/>
  <c r="N28" i="1"/>
  <c r="O28" i="1"/>
  <c r="P28" i="1"/>
  <c r="Q28" i="1"/>
  <c r="R28" i="1"/>
  <c r="S28" i="1"/>
  <c r="N29" i="1"/>
  <c r="O29" i="1"/>
  <c r="P29" i="1"/>
  <c r="Q29" i="1"/>
  <c r="R29" i="1"/>
  <c r="S29" i="1"/>
  <c r="N30" i="1"/>
  <c r="O30" i="1"/>
  <c r="P30" i="1"/>
  <c r="Q30" i="1"/>
  <c r="R30" i="1"/>
  <c r="S30" i="1"/>
  <c r="S3" i="1"/>
  <c r="R3" i="1"/>
  <c r="Q3" i="1"/>
  <c r="O3" i="1"/>
  <c r="N3" i="1"/>
  <c r="P3" i="1"/>
  <c r="U4" i="1"/>
  <c r="U5" i="1"/>
  <c r="U6" i="1"/>
  <c r="U7" i="1"/>
  <c r="U8" i="1"/>
  <c r="U9" i="1"/>
  <c r="U10" i="1"/>
  <c r="U11" i="1"/>
  <c r="U12" i="1"/>
  <c r="U13" i="1"/>
  <c r="U14" i="1"/>
  <c r="U15" i="1"/>
  <c r="U16" i="1"/>
  <c r="U17" i="1"/>
  <c r="U18" i="1"/>
  <c r="U19" i="1"/>
  <c r="U20" i="1"/>
  <c r="U21" i="1"/>
  <c r="U22" i="1"/>
  <c r="U23" i="1"/>
  <c r="U24" i="1"/>
  <c r="U25" i="1"/>
  <c r="U26" i="1"/>
  <c r="U27" i="1"/>
  <c r="U28" i="1"/>
  <c r="U29" i="1"/>
  <c r="U30" i="1"/>
  <c r="U3" i="1"/>
  <c r="AC38" i="2" l="1"/>
  <c r="AF38" i="2"/>
  <c r="AC39" i="2"/>
  <c r="AC40" i="2"/>
  <c r="AF41" i="2"/>
  <c r="AC44" i="2"/>
  <c r="AD38" i="2"/>
  <c r="AG38" i="2"/>
  <c r="AG39" i="2"/>
  <c r="AD40" i="2"/>
  <c r="AD41" i="2"/>
  <c r="AG41" i="2"/>
  <c r="AG42" i="2"/>
  <c r="AD43" i="2"/>
  <c r="AD44" i="2"/>
  <c r="AG44" i="2"/>
  <c r="AG45" i="2"/>
  <c r="AD46" i="2"/>
  <c r="AD47" i="2"/>
  <c r="AG47" i="2"/>
  <c r="AG48" i="2"/>
  <c r="AE45" i="2"/>
  <c r="AE47" i="2"/>
  <c r="AH47" i="2"/>
  <c r="AF39" i="2"/>
  <c r="AF40" i="2"/>
  <c r="AC41" i="2"/>
  <c r="AC42" i="2"/>
  <c r="AF43" i="2"/>
  <c r="AF44" i="2"/>
  <c r="AC45" i="2"/>
  <c r="AC46" i="2"/>
  <c r="AF48" i="2"/>
  <c r="AE38" i="2"/>
  <c r="AE39" i="2"/>
  <c r="AE41" i="2"/>
  <c r="AE42" i="2"/>
  <c r="AH42" i="2"/>
  <c r="AH43" i="2"/>
  <c r="AE44" i="2"/>
  <c r="AH45" i="2"/>
  <c r="AH46" i="2"/>
  <c r="AC43" i="2"/>
  <c r="AF46" i="2"/>
  <c r="AD39" i="2"/>
  <c r="AG40" i="2"/>
  <c r="AD42" i="2"/>
  <c r="AG43" i="2"/>
  <c r="AD45" i="2"/>
  <c r="AG46" i="2"/>
  <c r="AD48" i="2"/>
  <c r="AE46" i="2"/>
  <c r="AH48" i="2"/>
  <c r="AF42" i="2"/>
  <c r="AF47" i="2"/>
  <c r="AE40" i="2"/>
  <c r="AH41" i="2"/>
  <c r="AE43" i="2"/>
  <c r="AH44" i="2"/>
  <c r="AE48" i="2"/>
  <c r="AF45" i="2"/>
  <c r="AC47" i="2"/>
  <c r="AC48" i="2"/>
  <c r="AC37" i="2"/>
  <c r="AD37" i="2"/>
  <c r="AG37" i="2"/>
  <c r="AE37" i="2"/>
</calcChain>
</file>

<file path=xl/sharedStrings.xml><?xml version="1.0" encoding="utf-8"?>
<sst xmlns="http://schemas.openxmlformats.org/spreadsheetml/2006/main" count="1063" uniqueCount="231">
  <si>
    <t>Dokumentname</t>
  </si>
  <si>
    <t>Code</t>
  </si>
  <si>
    <t>Segment</t>
  </si>
  <si>
    <t>f-a23</t>
  </si>
  <si>
    <t>länger als zwei Wochen</t>
  </si>
  <si>
    <t>f-a29</t>
  </si>
  <si>
    <t>mehr Variation bei den Aufgaben zu haben</t>
  </si>
  <si>
    <t>f-a32</t>
  </si>
  <si>
    <t>Experimente arbeitsteilig erarbeiten</t>
  </si>
  <si>
    <t>An mehreren Experimenten arbeiten</t>
  </si>
  <si>
    <t>f-a40</t>
  </si>
  <si>
    <t>Themen nochmal auf Deutsch besprechen</t>
  </si>
  <si>
    <t>hie13</t>
  </si>
  <si>
    <t>Vokabelmaterial ist ausbaufähig</t>
  </si>
  <si>
    <t>hie13</t>
  </si>
  <si>
    <t>Zeitpunkt ändern, denn so kurz vor den Ferien hat keiner Motivation</t>
  </si>
  <si>
    <t>hie06</t>
  </si>
  <si>
    <t>Weniger Wechsel NICHTLESBAR Deutsch SCHRÄGSTRICH Englisch</t>
  </si>
  <si>
    <t>hie17</t>
  </si>
  <si>
    <t>„Was habe ich gelernt“-Bögen</t>
  </si>
  <si>
    <t>hie20</t>
  </si>
  <si>
    <t>Chemie auf Deutsch</t>
  </si>
  <si>
    <t>hie20</t>
  </si>
  <si>
    <t>weniger Schreibaufgaben</t>
  </si>
  <si>
    <t>weniger Schreibaufgaben</t>
  </si>
  <si>
    <t>hie34</t>
  </si>
  <si>
    <t>Thema ändern, damit es eher in das Fach passt</t>
  </si>
  <si>
    <t>hie34</t>
  </si>
  <si>
    <t>Kann man ein solches Modul in der Q1 SCHRÄGSTRICH 2 wiederholen, allerdings mehr chemisch</t>
  </si>
  <si>
    <t>hie22</t>
  </si>
  <si>
    <t>Die Materialien wirkten etwas stumpf</t>
  </si>
  <si>
    <t>hie44</t>
  </si>
  <si>
    <t>Mehr Praxis PFEIL mehr Spaß</t>
  </si>
  <si>
    <t>hie48</t>
  </si>
  <si>
    <t>Ich würde evtl. die Aufgaben ändern, bzw. dass wir stetig zu den Abläufen AB’s ausfüllen mussten</t>
  </si>
  <si>
    <t>unt04</t>
  </si>
  <si>
    <t>Fachvokabular gemeinsam sichern</t>
  </si>
  <si>
    <t>regelmäßigen Abständen das benutzte und erforderte Fachvokabular sammeln</t>
  </si>
  <si>
    <t>unt04</t>
  </si>
  <si>
    <t>Bogens nach Abschluss eines Themas oder Teilthemas vollkommen ausreichend</t>
  </si>
  <si>
    <t>unt05</t>
  </si>
  <si>
    <t>Austauschphasen nach Einzelarbeit</t>
  </si>
  <si>
    <t>mehr Austauschphasen nach Einzelarbeit</t>
  </si>
  <si>
    <t>unt05</t>
  </si>
  <si>
    <t>nicht immer in den gleichen Gruppen zu arbeiten</t>
  </si>
  <si>
    <t>unt05</t>
  </si>
  <si>
    <t>Hören Sie bitte auf komplizierte und unverständliche Filme als Erklärung SCHRÄGSTRICH Übung zu benutzen</t>
  </si>
  <si>
    <t>unt06</t>
  </si>
  <si>
    <t>Reaktionen, die der Photosynthese zugrunde liegen, noch einmal nach dem kurzen Einführungsvideo an Tafel erklären würden, damit die Zusammenhänge noch einmal deutlicher werde</t>
  </si>
  <si>
    <t>unt07</t>
  </si>
  <si>
    <t>das Blatt in der letzten Stunde etwas schwerer, da hätte ich mir vielleicht eine genauere Besprechung gewünscht.</t>
  </si>
  <si>
    <t>unt08</t>
  </si>
  <si>
    <t>Was ich gelernt habe Zettel auf Englisch gewesen wären, da wir den Unterricht auch auf Englisch gemacht haben und mir es so leichter fallen würde</t>
  </si>
  <si>
    <t>unt09</t>
  </si>
  <si>
    <t>Mehr Erklärung zu den Aspekten. Ab und zu fiel es schwer zu folgen wie z.B. bei dem Video.</t>
  </si>
  <si>
    <t>unt10</t>
  </si>
  <si>
    <t>mehrere Experimente SCHRÄGSTRICH Versuche zu machen. Meiner Meinung nach, kann man am besten Lernen, wenn man es in der Praxis angewendet hat SCHRÄGSTRICH sieht.</t>
  </si>
  <si>
    <t>unt10</t>
  </si>
  <si>
    <t>Unterrichtsstruktur: Z.shang PBB-Natur früher</t>
  </si>
  <si>
    <t>früher den Zusammenhang zwischen dem Blue BINDESTRICH Bottle BINDESTRICH Experiment und der Photosynthese erklärt bekommen hätte.</t>
  </si>
  <si>
    <t>unt12</t>
  </si>
  <si>
    <t>Jedoch war der Film der letzten Unterrichtsstunde ein wenig kompliziert, sodass ich mir gewünscht hätte, ihn vereinfacht oder im gesamten Kurs noch einmal besprechen hätten können.</t>
  </si>
  <si>
    <t>unt12</t>
  </si>
  <si>
    <t>Unterrichtsreihe ein wenig lang</t>
  </si>
  <si>
    <t>Unterrichtsreihe ein wenig lang</t>
  </si>
  <si>
    <t>unt13</t>
  </si>
  <si>
    <t>Das eigene Bilden von Gruppen kann produktiv sein.</t>
  </si>
  <si>
    <t>unt13</t>
  </si>
  <si>
    <t>Zudem sind Listen mit reinen Vokabeln INKLAMMERN nicht nur Phrasen recht hilfreich.</t>
  </si>
  <si>
    <t>unt15</t>
  </si>
  <si>
    <t>Man hätte während dieser Unterrichtsreihe zwar ein oder zwei weitere Experimente machen können, aber die Experimente, die wir gemacht haben, waren sehr spannend.</t>
  </si>
  <si>
    <t>unt15</t>
  </si>
  <si>
    <t>Beendete Chemiethemen kurz auf Englisch vertiefen</t>
  </si>
  <si>
    <t>Ich finde man könnte nach Themen, die man im Chemieunterricht länger durchgenommen hat und auch auf Deutsch verstanden hat und beherrscht, eine Stunde auf Englisch dazwischenschieben und dieses Thema im Englischen weiter vertiefen</t>
  </si>
  <si>
    <t>unt16</t>
  </si>
  <si>
    <t>für Schüler eine Vokabelliste anzulegen, damit es nicht zu Unklarheiten kommt und man direkt diese Begriffe aktiv nutzen kann</t>
  </si>
  <si>
    <t>unt16</t>
  </si>
  <si>
    <t>Fragerunde zum Themanabschluss</t>
  </si>
  <si>
    <t>nach einem Thema noch auf Fragen eingegangen wird</t>
  </si>
  <si>
    <t>eur01</t>
  </si>
  <si>
    <t>Experimente arbeitsteilig erarbeiten</t>
  </si>
  <si>
    <t>Aufteilen von Aufgaben auf die verschiedenen Arbeitsgruppen</t>
  </si>
  <si>
    <t>eur02</t>
  </si>
  <si>
    <t>Ich würde es begrüßen mehr chemische Aspekte zu bearbeiten. Trotz einiger chemischen Teile hat es sich ein wenig biologisch angefühlt.</t>
  </si>
  <si>
    <t>eur02</t>
  </si>
  <si>
    <t>Es wäre vielleicht hilfreich in einer Sprache INKLAMMERN Englisch zu bleiben und nur gelegentlich ins Deutsche zurückzukehren. Davon hätten die Schüler mehr, da auch ich gekommen bin um mein wissenschaftliches Englisch anzuheben.</t>
  </si>
  <si>
    <t>eur03</t>
  </si>
  <si>
    <t>Das einzige was mich ein wenig gestört hat war, dass meiner Meinung nach der Unterricht zu sehr der Biologie ähnelte und ich hätte mich gefreut, wenn das nicht der Fall gewesen wäre.</t>
  </si>
  <si>
    <t>eur05</t>
  </si>
  <si>
    <t>Man könnte jedoch damit anfangen mehr Experimente durchzuführen, weil mir gerade der Versuch von gestern gut gefallen hat</t>
  </si>
  <si>
    <t>eur05</t>
  </si>
  <si>
    <t>die Zettel und das Video interessanter gestalten</t>
  </si>
  <si>
    <t>eur05</t>
  </si>
  <si>
    <t>die Zettel und das Video interessanter gestalten</t>
  </si>
  <si>
    <t>eur05</t>
  </si>
  <si>
    <t>aufhören so viele Zettel herauszugeben</t>
  </si>
  <si>
    <t>eur07</t>
  </si>
  <si>
    <t>Was ich bei der Unterrichtsreihe nicht sehr gut fand, war das alleinige Lernen mit dem Laptop BINDESTRICH PC’s. Im Nachhinein ist das Video verständlich, aber beim ersten Anschauen wurden viele alternative Begriffe oder Abkürzungen benannt, welche unklar waren und erst nach kurzem besprechen klar waren.</t>
  </si>
  <si>
    <t>eur08</t>
  </si>
  <si>
    <t>eine Version des Films auf Englisch zur Verfügung zu stellen</t>
  </si>
  <si>
    <t>coc02</t>
  </si>
  <si>
    <t>Vokabelliste.</t>
  </si>
  <si>
    <t>coc02</t>
  </si>
  <si>
    <t>Weniger Arbeitsblätter</t>
  </si>
  <si>
    <t>coc03</t>
  </si>
  <si>
    <t>Modul länger</t>
  </si>
  <si>
    <t>coc04</t>
  </si>
  <si>
    <t>Weniger Arbeitsblätter.</t>
  </si>
  <si>
    <t>coc05</t>
  </si>
  <si>
    <t>t freiwillig anbieten</t>
  </si>
  <si>
    <t>coc07</t>
  </si>
  <si>
    <t>Nicht so viele Arbeitsblätter</t>
  </si>
  <si>
    <t>coc07</t>
  </si>
  <si>
    <t>Mehr Experimente</t>
  </si>
  <si>
    <t>coc08</t>
  </si>
  <si>
    <t>Bessere Aufgabenstellungen</t>
  </si>
  <si>
    <t>coc08</t>
  </si>
  <si>
    <t>Weniger unnötige Arbeitsblätte</t>
  </si>
  <si>
    <t>coc08</t>
  </si>
  <si>
    <t>Klare Erläuterungen</t>
  </si>
  <si>
    <t>coc09</t>
  </si>
  <si>
    <t>freiwillig anbieten</t>
  </si>
  <si>
    <t>coc10</t>
  </si>
  <si>
    <t>zu viele Arbeitsblätter</t>
  </si>
  <si>
    <t>coc11</t>
  </si>
  <si>
    <t>Zu viel Papier</t>
  </si>
  <si>
    <t>coc12</t>
  </si>
  <si>
    <t>Weniger unnötige Arbeitsblätter</t>
  </si>
  <si>
    <t>coc13</t>
  </si>
  <si>
    <t>Mehr deutsche Fachbegriffe.</t>
  </si>
  <si>
    <t>coc14</t>
  </si>
  <si>
    <t>Weniger Arbeitsblätter,</t>
  </si>
  <si>
    <t>coc14</t>
  </si>
  <si>
    <t>spannendere Experimente.</t>
  </si>
  <si>
    <t>coc15</t>
  </si>
  <si>
    <t>ANFÜHRUNGSZEICHEN green sea slug BINDESTRICH AB, besser erklären, was gefordert ist.</t>
  </si>
  <si>
    <t>coc16</t>
  </si>
  <si>
    <t>Neues Experiment PFEIL BBE war nicht das spannendste.</t>
  </si>
  <si>
    <t>coc18</t>
  </si>
  <si>
    <t>Weniger unnötige Aufgaben</t>
  </si>
  <si>
    <t>coc18</t>
  </si>
  <si>
    <t>Weniger unnötige Aufgaben, also Arbeitsblätter</t>
  </si>
  <si>
    <t>ona01</t>
  </si>
  <si>
    <t>Weniger Textarbeit</t>
  </si>
  <si>
    <t>Weniger Textarbeit</t>
  </si>
  <si>
    <t>ona01</t>
  </si>
  <si>
    <t>Auf vier statt drei Tage aufteilen</t>
  </si>
  <si>
    <t>ona04</t>
  </si>
  <si>
    <t>ERSTE Experimente auf eine Art freiwillige Basis</t>
  </si>
  <si>
    <t>ona05</t>
  </si>
  <si>
    <t>Mehr Gruppenarbeit</t>
  </si>
  <si>
    <t>Ich würde mehr Gruppenarbeit integrieren INKLAMMERN obwohl das durch Corona nicht möglich ist.</t>
  </si>
  <si>
    <t>ona09</t>
  </si>
  <si>
    <t>entweder ganz auf Englisch oder ganz auf Deutsch und keinen Wechsel, da ich es nicht so gut fande alles in Englisch zu erarbeiten und dann in Deutsch zu präsentieren.</t>
  </si>
  <si>
    <t>„Was habe ich gelernt“-Bögen modifizieren</t>
  </si>
  <si>
    <t xml:space="preserve">Arbeitsgruppen von SuS bilden lassen </t>
  </si>
  <si>
    <t>Aufgaben anpassen</t>
  </si>
  <si>
    <t>Mehr Sprachwechsel</t>
  </si>
  <si>
    <t>Chemie nur auf Deutsch</t>
  </si>
  <si>
    <t>Chemiespezifischen Fokus ausbauen</t>
  </si>
  <si>
    <t>Freiwilligkeit bei Exp. Farbzerlegung</t>
  </si>
  <si>
    <t>Gemeinsame Besprechung von Inhalten</t>
  </si>
  <si>
    <t>Keine Sprachwechsel</t>
  </si>
  <si>
    <t>Mehr Zeit</t>
  </si>
  <si>
    <t>Teilnahme auf freiwilliger Basis</t>
  </si>
  <si>
    <t>spannendere Experimente</t>
  </si>
  <si>
    <t>Umgang mit Video anpassen -&gt; z.B. gemeinsam besprechen</t>
  </si>
  <si>
    <t>Vokabellisten dt.-engl. Ausbauen</t>
  </si>
  <si>
    <t>Weniger Schreibaufgaben</t>
  </si>
  <si>
    <t>Wunsch: Wdh. in Q1/Q2 mit mehr Chemiefokus</t>
  </si>
  <si>
    <t>Zeitpunkt des Moduls ändern</t>
  </si>
  <si>
    <t>Methodik, Schülerorientierung</t>
  </si>
  <si>
    <t>Methodik, Phasierung</t>
  </si>
  <si>
    <t>Sprachorientierung</t>
  </si>
  <si>
    <t>Inhaltlich-fachlich</t>
  </si>
  <si>
    <t>Inhaltlich-didaktisch</t>
  </si>
  <si>
    <t>Inhaltlich-didaktisch, Schülerorientierung</t>
  </si>
  <si>
    <t>Schülerorientierung, Autonomie</t>
  </si>
  <si>
    <t>Inhaltlich-didaktisch, methodisch-didaktisch</t>
  </si>
  <si>
    <t>Inhaltlich-didaktisch, Sicherung von Verständnis</t>
  </si>
  <si>
    <t>Methodisch-didaktisch</t>
  </si>
  <si>
    <t>Sprachlich, methodisch-didaktisch</t>
  </si>
  <si>
    <t>Schulorganisation</t>
  </si>
  <si>
    <t>Inhaltlich-didaktisch, Schülerorientierung, Einsatz von Lehr-Lern-Material</t>
  </si>
  <si>
    <t xml:space="preserve">Inhaltlich-didaktisch, </t>
  </si>
  <si>
    <t>sprachdidaktisch</t>
  </si>
  <si>
    <t>Ökologisch</t>
  </si>
  <si>
    <t>Methodik</t>
  </si>
  <si>
    <t>Schulorganisation; Sprachorientierung</t>
  </si>
  <si>
    <t>Inhaltlich-didaktisch; Gestaltung von Lehr-Lern-Materialien</t>
  </si>
  <si>
    <t>unt</t>
  </si>
  <si>
    <t>eur</t>
  </si>
  <si>
    <t>f-a</t>
  </si>
  <si>
    <t>hie</t>
  </si>
  <si>
    <t>ona</t>
  </si>
  <si>
    <t>ges</t>
  </si>
  <si>
    <t>coc</t>
  </si>
  <si>
    <t>Entwicklung</t>
  </si>
  <si>
    <t>Aufgegriffen bei Modifikation</t>
  </si>
  <si>
    <t>x</t>
  </si>
  <si>
    <t>Prozentuale Anteile</t>
  </si>
  <si>
    <t>Änderungswünsche</t>
  </si>
  <si>
    <t>Änderungswünsche %</t>
  </si>
  <si>
    <t>schnitt</t>
  </si>
  <si>
    <t>Sonstiges</t>
  </si>
  <si>
    <t>Methodisch-didaktisch, Schülerorientierung</t>
  </si>
  <si>
    <t>Gestaltung von Lehr-Lern-Materialien</t>
  </si>
  <si>
    <t>Schülerorientierung</t>
  </si>
  <si>
    <t>Einsatz von Lehr-Lern-Material</t>
  </si>
  <si>
    <t>Methodisch-didaktisch; Einsatz von Lehr-Lern-Material</t>
  </si>
  <si>
    <t>Schülerorientierung, Autonomer Lerner</t>
  </si>
  <si>
    <t>Inhaltlich-didaktisch, methodisch-didaktisch, sprachdidaktisch</t>
  </si>
  <si>
    <t>summe</t>
  </si>
  <si>
    <t>Totale Zahlen</t>
  </si>
  <si>
    <t>Prozentuale Zahlen</t>
  </si>
  <si>
    <t>schnitt/schüler</t>
  </si>
  <si>
    <t>schnitt/lerngruppe</t>
  </si>
  <si>
    <t>Vokabellisten dt.-engl. ausbauen</t>
  </si>
  <si>
    <t>Lernendenautonomie</t>
  </si>
  <si>
    <t>Ökologie</t>
  </si>
  <si>
    <t>Sprachdidaktik</t>
  </si>
  <si>
    <t>Prozentuale Angaben</t>
  </si>
  <si>
    <t>Kategorie</t>
  </si>
  <si>
    <t>Anregung / Änderungswunsch</t>
  </si>
  <si>
    <t>Nr.</t>
  </si>
  <si>
    <t>Ich würde mehr Gruppenarbeit integrieren (obwohl das durch Corona nicht möglich ist)</t>
  </si>
  <si>
    <t>Mehr Praxis -&gt; mehr Spaß</t>
  </si>
  <si>
    <t>mehrere Experimente / Versuche zu machen. Meiner Meinung nach, kann man am besten Lernen, wenn man es in der Praxis angewendet hat / sieht.</t>
  </si>
  <si>
    <t>Neues Experiment -&gt; PBB war nicht das spannendste.</t>
  </si>
  <si>
    <t>Es wäre vielleicht hilfreich in einer Sprache (Englisch) zu bleiben und nur gelegentlich ins Deutsche zurückzukehren. Davon hätten die Schüler mehr, da auch ich gekommen bin um mein wissenschaftliches Englisch anzuheben.</t>
  </si>
  <si>
    <t>Weniger Wechsel NICHTLESBAR Deutsch / Englisch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</si>
</sst>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name val="Calibri"/>
    </font>
    <font>
      <b/>
      <sz val="10"/>
      <name val="Calibri"/>
      <family val="2"/>
    </font>
    <font>
      <sz val="10"/>
      <color rgb="FF000000"/>
      <name val="Calibri"/>
      <family val="2"/>
    </font>
    <font>
      <sz val="10"/>
      <color rgb="FF000000"/>
      <name val="Calibri"/>
      <family val="2"/>
    </font>
    <font>
      <sz val="11"/>
      <name val="Calibri"/>
      <family val="2"/>
    </font>
    <font>
      <sz val="10"/>
      <name val="Calibri"/>
      <family val="2"/>
    </font>
  </fonts>
  <fills count="9">
    <fill>
      <patternFill patternType="none"/>
    </fill>
    <fill>
      <patternFill patternType="gray125"/>
    </fill>
    <fill>
      <patternFill patternType="solid">
        <fgColor rgb="FFB3CBE3"/>
      </patternFill>
    </fill>
    <fill>
      <patternFill patternType="solid">
        <fgColor rgb="FFF0F5FA"/>
      </patternFill>
    </fill>
    <fill>
      <patternFill patternType="solid">
        <fgColor rgb="FFF0F5FA"/>
      </patternFill>
    </fill>
    <fill>
      <patternFill patternType="solid">
        <fgColor rgb="FFF0F5FA"/>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10">
    <border>
      <left/>
      <right/>
      <top/>
      <bottom/>
      <diagonal/>
    </border>
    <border>
      <left/>
      <right/>
      <top/>
      <bottom style="thin">
        <color rgb="FFBFBFBF"/>
      </bottom>
      <diagonal/>
    </border>
    <border>
      <left/>
      <right/>
      <top/>
      <bottom style="thin">
        <color rgb="FFBFBFBF"/>
      </bottom>
      <diagonal/>
    </border>
    <border>
      <left/>
      <right/>
      <top/>
      <bottom style="thin">
        <color rgb="FFBFBFBF"/>
      </bottom>
      <diagonal/>
    </border>
    <border>
      <left/>
      <right/>
      <top/>
      <bottom style="double">
        <color indexed="64"/>
      </bottom>
      <diagonal/>
    </border>
    <border>
      <left style="thin">
        <color indexed="64"/>
      </left>
      <right/>
      <top/>
      <bottom/>
      <diagonal/>
    </border>
    <border>
      <left style="thin">
        <color indexed="64"/>
      </left>
      <right/>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s>
  <cellStyleXfs count="1">
    <xf numFmtId="0" fontId="0" fillId="0" borderId="0"/>
  </cellStyleXfs>
  <cellXfs count="54">
    <xf numFmtId="0" fontId="0" fillId="0" borderId="0" xfId="0"/>
    <xf numFmtId="49" fontId="1" fillId="2" borderId="1" xfId="0" applyNumberFormat="1" applyFont="1" applyFill="1" applyBorder="1" applyAlignment="1">
      <alignment horizontal="left" vertical="top"/>
    </xf>
    <xf numFmtId="49" fontId="2" fillId="3" borderId="2" xfId="0" applyNumberFormat="1" applyFont="1" applyFill="1" applyBorder="1" applyAlignment="1">
      <alignment horizontal="left" vertical="top"/>
    </xf>
    <xf numFmtId="49" fontId="3" fillId="4" borderId="3" xfId="0" applyNumberFormat="1" applyFont="1" applyFill="1" applyBorder="1" applyAlignment="1">
      <alignment horizontal="left" vertical="top" wrapText="1"/>
    </xf>
    <xf numFmtId="0" fontId="4" fillId="0" borderId="0" xfId="0" applyFont="1"/>
    <xf numFmtId="49" fontId="2" fillId="3" borderId="2" xfId="0" applyNumberFormat="1" applyFont="1" applyFill="1" applyBorder="1" applyAlignment="1">
      <alignment horizontal="center" vertical="top"/>
    </xf>
    <xf numFmtId="0" fontId="0" fillId="0" borderId="0" xfId="0" applyAlignment="1">
      <alignment horizontal="center"/>
    </xf>
    <xf numFmtId="164" fontId="0" fillId="0" borderId="0" xfId="0" applyNumberFormat="1"/>
    <xf numFmtId="0" fontId="4" fillId="6" borderId="0" xfId="0" applyFont="1" applyFill="1"/>
    <xf numFmtId="49" fontId="2" fillId="3" borderId="2" xfId="0" applyNumberFormat="1" applyFont="1" applyFill="1" applyBorder="1" applyAlignment="1">
      <alignment horizontal="left" vertical="center"/>
    </xf>
    <xf numFmtId="164" fontId="0" fillId="0" borderId="0" xfId="0" applyNumberFormat="1" applyAlignment="1">
      <alignment horizontal="center" vertical="center"/>
    </xf>
    <xf numFmtId="49" fontId="2" fillId="5" borderId="0" xfId="0" applyNumberFormat="1" applyFont="1" applyFill="1" applyBorder="1" applyAlignment="1">
      <alignment horizontal="center" vertical="top"/>
    </xf>
    <xf numFmtId="0" fontId="0" fillId="7" borderId="0" xfId="0" applyFill="1"/>
    <xf numFmtId="0" fontId="0" fillId="7" borderId="0" xfId="0" applyFill="1" applyAlignment="1">
      <alignment horizontal="center"/>
    </xf>
    <xf numFmtId="0" fontId="5" fillId="0" borderId="0" xfId="0" applyFont="1"/>
    <xf numFmtId="0" fontId="5" fillId="7" borderId="0" xfId="0" applyFont="1" applyFill="1"/>
    <xf numFmtId="49" fontId="2" fillId="4" borderId="3" xfId="0" applyNumberFormat="1" applyFont="1" applyFill="1" applyBorder="1" applyAlignment="1">
      <alignment horizontal="left" vertical="top" wrapText="1"/>
    </xf>
    <xf numFmtId="0" fontId="1" fillId="7" borderId="4" xfId="0" applyFont="1" applyFill="1" applyBorder="1" applyAlignment="1">
      <alignment horizontal="left"/>
    </xf>
    <xf numFmtId="49" fontId="1" fillId="7" borderId="4" xfId="0" applyNumberFormat="1" applyFont="1" applyFill="1" applyBorder="1" applyAlignment="1"/>
    <xf numFmtId="0" fontId="1" fillId="7" borderId="4" xfId="0" applyFont="1" applyFill="1" applyBorder="1" applyAlignment="1"/>
    <xf numFmtId="0" fontId="5" fillId="7" borderId="0" xfId="0" applyFont="1" applyFill="1" applyAlignment="1"/>
    <xf numFmtId="0" fontId="5" fillId="7" borderId="0" xfId="0" applyFont="1" applyFill="1" applyAlignment="1">
      <alignment horizontal="center" vertical="center"/>
    </xf>
    <xf numFmtId="1" fontId="5" fillId="0" borderId="0" xfId="0" applyNumberFormat="1" applyFont="1"/>
    <xf numFmtId="0" fontId="1" fillId="7" borderId="0" xfId="0" applyFont="1" applyFill="1" applyBorder="1" applyAlignment="1">
      <alignment horizontal="left" vertical="center"/>
    </xf>
    <xf numFmtId="0" fontId="1" fillId="7" borderId="0" xfId="0" applyFont="1" applyFill="1"/>
    <xf numFmtId="0" fontId="1" fillId="7" borderId="4" xfId="0" applyFont="1" applyFill="1" applyBorder="1" applyAlignment="1">
      <alignment horizontal="left" vertical="center"/>
    </xf>
    <xf numFmtId="49" fontId="1" fillId="7" borderId="4" xfId="0" applyNumberFormat="1" applyFont="1" applyFill="1" applyBorder="1" applyAlignment="1">
      <alignment horizontal="center" vertical="center"/>
    </xf>
    <xf numFmtId="0" fontId="1" fillId="7" borderId="4" xfId="0" applyFont="1" applyFill="1" applyBorder="1" applyAlignment="1">
      <alignment horizontal="center" vertical="center"/>
    </xf>
    <xf numFmtId="0" fontId="5" fillId="7" borderId="0" xfId="0" applyFont="1" applyFill="1" applyAlignment="1">
      <alignment horizontal="left" vertical="center"/>
    </xf>
    <xf numFmtId="1" fontId="5" fillId="7" borderId="0" xfId="0" applyNumberFormat="1" applyFont="1" applyFill="1" applyAlignment="1">
      <alignment horizontal="center" vertical="center"/>
    </xf>
    <xf numFmtId="0" fontId="5" fillId="7" borderId="0" xfId="0" applyFont="1" applyFill="1" applyAlignment="1">
      <alignment horizontal="center"/>
    </xf>
    <xf numFmtId="0" fontId="5" fillId="0" borderId="0" xfId="0" applyFont="1" applyAlignment="1">
      <alignment horizontal="center" vertical="center"/>
    </xf>
    <xf numFmtId="0" fontId="1" fillId="0" borderId="0" xfId="0" applyFont="1" applyAlignment="1">
      <alignment horizontal="center" vertical="center"/>
    </xf>
    <xf numFmtId="49" fontId="2" fillId="7" borderId="0"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xf>
    <xf numFmtId="49" fontId="2" fillId="7" borderId="4" xfId="0" applyNumberFormat="1" applyFont="1" applyFill="1" applyBorder="1" applyAlignment="1">
      <alignment horizontal="left" vertical="center"/>
    </xf>
    <xf numFmtId="49" fontId="2" fillId="7" borderId="6" xfId="0" applyNumberFormat="1" applyFont="1" applyFill="1" applyBorder="1" applyAlignment="1">
      <alignment horizontal="center" vertical="center"/>
    </xf>
    <xf numFmtId="49" fontId="2" fillId="7" borderId="4" xfId="0" applyNumberFormat="1" applyFont="1" applyFill="1" applyBorder="1" applyAlignment="1">
      <alignment horizontal="center" vertical="center"/>
    </xf>
    <xf numFmtId="49" fontId="2" fillId="7" borderId="2" xfId="0" applyNumberFormat="1" applyFont="1" applyFill="1" applyBorder="1" applyAlignment="1">
      <alignment horizontal="left" vertical="center"/>
    </xf>
    <xf numFmtId="0" fontId="5" fillId="7" borderId="5" xfId="0" applyFont="1" applyFill="1" applyBorder="1" applyAlignment="1">
      <alignment horizontal="center" vertical="center"/>
    </xf>
    <xf numFmtId="0" fontId="1" fillId="7" borderId="0" xfId="0" applyFont="1" applyFill="1" applyAlignment="1">
      <alignment horizontal="right" vertical="center"/>
    </xf>
    <xf numFmtId="0" fontId="1" fillId="7" borderId="5" xfId="0" applyFont="1" applyFill="1" applyBorder="1" applyAlignment="1">
      <alignment horizontal="center" vertical="center"/>
    </xf>
    <xf numFmtId="0" fontId="1" fillId="7" borderId="0" xfId="0" applyFont="1" applyFill="1" applyAlignment="1">
      <alignment horizontal="center" vertical="center"/>
    </xf>
    <xf numFmtId="0" fontId="5" fillId="7" borderId="0" xfId="0" applyFont="1" applyFill="1" applyAlignment="1">
      <alignment vertical="center"/>
    </xf>
    <xf numFmtId="0" fontId="5" fillId="7" borderId="0" xfId="0" applyFont="1" applyFill="1" applyBorder="1" applyAlignment="1">
      <alignment horizontal="center" vertical="center"/>
    </xf>
    <xf numFmtId="49" fontId="2" fillId="7" borderId="0" xfId="0" applyNumberFormat="1" applyFont="1" applyFill="1" applyBorder="1" applyAlignment="1">
      <alignment horizontal="left" vertical="center" wrapText="1"/>
    </xf>
    <xf numFmtId="49" fontId="2" fillId="7" borderId="7" xfId="0" applyNumberFormat="1" applyFont="1" applyFill="1" applyBorder="1" applyAlignment="1">
      <alignment horizontal="left" vertical="center" wrapText="1"/>
    </xf>
    <xf numFmtId="49" fontId="2" fillId="7" borderId="9" xfId="0" applyNumberFormat="1" applyFont="1" applyFill="1" applyBorder="1" applyAlignment="1">
      <alignment horizontal="left" vertical="center" wrapText="1"/>
    </xf>
    <xf numFmtId="0" fontId="5" fillId="7" borderId="9" xfId="0" applyFont="1" applyFill="1" applyBorder="1" applyAlignment="1">
      <alignment horizontal="center" vertical="center"/>
    </xf>
    <xf numFmtId="0" fontId="5" fillId="7" borderId="7" xfId="0" applyFont="1" applyFill="1" applyBorder="1" applyAlignment="1">
      <alignment horizontal="center" vertical="center"/>
    </xf>
    <xf numFmtId="49" fontId="2" fillId="7" borderId="9" xfId="0" applyNumberFormat="1" applyFont="1" applyFill="1" applyBorder="1" applyAlignment="1">
      <alignment horizontal="center" vertical="center"/>
    </xf>
    <xf numFmtId="49" fontId="2" fillId="7" borderId="7" xfId="0" applyNumberFormat="1" applyFont="1" applyFill="1" applyBorder="1" applyAlignment="1">
      <alignment horizontal="center" vertical="center"/>
    </xf>
    <xf numFmtId="49" fontId="2" fillId="8" borderId="8" xfId="0" applyNumberFormat="1" applyFont="1" applyFill="1" applyBorder="1" applyAlignment="1">
      <alignment horizontal="center" vertical="center"/>
    </xf>
    <xf numFmtId="49" fontId="2" fillId="8" borderId="8" xfId="0" applyNumberFormat="1" applyFont="1" applyFill="1" applyBorder="1" applyAlignment="1">
      <alignment horizontal="left" vertic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1"/>
  <sheetViews>
    <sheetView showGridLines="0" zoomScale="70" zoomScaleNormal="70" workbookViewId="0">
      <selection activeCell="A70" sqref="A70"/>
    </sheetView>
  </sheetViews>
  <sheetFormatPr baseColWidth="10" defaultColWidth="9.140625" defaultRowHeight="30" customHeight="1" x14ac:dyDescent="0.25"/>
  <cols>
    <col min="1" max="2" width="22.7109375" customWidth="1"/>
    <col min="3" max="3" width="50.7109375" customWidth="1"/>
    <col min="13" max="13" width="31.28515625" customWidth="1"/>
    <col min="20" max="20" width="11" customWidth="1"/>
    <col min="23" max="23" width="50.140625" customWidth="1"/>
  </cols>
  <sheetData>
    <row r="1" spans="1:21" ht="30" customHeight="1" x14ac:dyDescent="0.25">
      <c r="A1" s="1" t="s">
        <v>0</v>
      </c>
      <c r="B1" s="1" t="s">
        <v>2</v>
      </c>
      <c r="C1" s="1" t="s">
        <v>1</v>
      </c>
      <c r="N1">
        <v>16</v>
      </c>
      <c r="O1">
        <v>8</v>
      </c>
      <c r="P1">
        <v>18</v>
      </c>
      <c r="Q1">
        <v>7</v>
      </c>
      <c r="R1">
        <v>23</v>
      </c>
      <c r="S1">
        <v>9</v>
      </c>
      <c r="U1">
        <v>81</v>
      </c>
    </row>
    <row r="2" spans="1:21" ht="30" customHeight="1" x14ac:dyDescent="0.25">
      <c r="A2" s="2" t="s">
        <v>100</v>
      </c>
      <c r="B2" s="3" t="s">
        <v>101</v>
      </c>
      <c r="C2" s="2" t="s">
        <v>167</v>
      </c>
      <c r="L2" s="4" t="s">
        <v>198</v>
      </c>
      <c r="N2" s="5" t="s">
        <v>190</v>
      </c>
      <c r="O2" s="5" t="s">
        <v>191</v>
      </c>
      <c r="P2" s="5" t="s">
        <v>196</v>
      </c>
      <c r="Q2" s="5" t="s">
        <v>192</v>
      </c>
      <c r="R2" s="5" t="s">
        <v>193</v>
      </c>
      <c r="S2" s="5" t="s">
        <v>194</v>
      </c>
      <c r="T2" s="5" t="s">
        <v>197</v>
      </c>
      <c r="U2" s="5" t="s">
        <v>195</v>
      </c>
    </row>
    <row r="3" spans="1:21" ht="30" customHeight="1" x14ac:dyDescent="0.25">
      <c r="A3" s="2" t="s">
        <v>102</v>
      </c>
      <c r="B3" s="3" t="s">
        <v>103</v>
      </c>
      <c r="C3" s="2" t="s">
        <v>103</v>
      </c>
      <c r="L3" s="4" t="s">
        <v>199</v>
      </c>
      <c r="M3" s="2" t="s">
        <v>154</v>
      </c>
      <c r="N3" s="6">
        <f>COUNTIF($C$53:$C$71,M3)</f>
        <v>2</v>
      </c>
      <c r="O3" s="6">
        <f>COUNTIF($C$23:$C$32,M3)</f>
        <v>0</v>
      </c>
      <c r="P3" s="6">
        <f>COUNTIF($C$2:$C$22,M3)</f>
        <v>0</v>
      </c>
      <c r="Q3" s="6">
        <f>COUNTIF($C$33:$C$36,M3)</f>
        <v>0</v>
      </c>
      <c r="R3" s="6">
        <f>COUNTIF($C$37:$C$47,M3)</f>
        <v>1</v>
      </c>
      <c r="S3" s="6">
        <f>COUNTIF($C$48:$C$52,M3)</f>
        <v>0</v>
      </c>
      <c r="T3" s="6"/>
      <c r="U3" s="6">
        <f t="shared" ref="U3:U30" si="0">COUNTIF($C$2:$C$71,M3)</f>
        <v>3</v>
      </c>
    </row>
    <row r="4" spans="1:21" ht="30" customHeight="1" x14ac:dyDescent="0.25">
      <c r="A4" s="2" t="s">
        <v>104</v>
      </c>
      <c r="B4" s="3" t="s">
        <v>105</v>
      </c>
      <c r="C4" s="2" t="s">
        <v>163</v>
      </c>
      <c r="L4" s="4" t="s">
        <v>199</v>
      </c>
      <c r="M4" s="2" t="s">
        <v>155</v>
      </c>
      <c r="N4" s="6">
        <f t="shared" ref="N4:N30" si="1">COUNTIF($C$53:$C$71,M4)</f>
        <v>2</v>
      </c>
      <c r="O4" s="6">
        <f t="shared" ref="O4:O30" si="2">COUNTIF($C$23:$C$32,M4)</f>
        <v>0</v>
      </c>
      <c r="P4" s="6">
        <f t="shared" ref="P4:P30" si="3">COUNTIF($C$2:$C$22,M4)</f>
        <v>0</v>
      </c>
      <c r="Q4" s="6">
        <f t="shared" ref="Q4:Q30" si="4">COUNTIF($C$33:$C$36,M4)</f>
        <v>0</v>
      </c>
      <c r="R4" s="6">
        <f t="shared" ref="R4:R30" si="5">COUNTIF($C$37:$C$47,M4)</f>
        <v>0</v>
      </c>
      <c r="S4" s="6">
        <f t="shared" ref="S4:S30" si="6">COUNTIF($C$48:$C$52,M4)</f>
        <v>0</v>
      </c>
      <c r="T4" s="6"/>
      <c r="U4" s="6">
        <f t="shared" si="0"/>
        <v>2</v>
      </c>
    </row>
    <row r="5" spans="1:21" ht="30" customHeight="1" x14ac:dyDescent="0.25">
      <c r="A5" s="2" t="s">
        <v>106</v>
      </c>
      <c r="B5" s="3" t="s">
        <v>107</v>
      </c>
      <c r="C5" s="2" t="s">
        <v>103</v>
      </c>
      <c r="L5" s="4" t="s">
        <v>199</v>
      </c>
      <c r="M5" s="2" t="s">
        <v>156</v>
      </c>
      <c r="N5" s="6">
        <f t="shared" si="1"/>
        <v>1</v>
      </c>
      <c r="O5" s="6">
        <f t="shared" si="2"/>
        <v>1</v>
      </c>
      <c r="P5" s="6">
        <f t="shared" si="3"/>
        <v>4</v>
      </c>
      <c r="Q5" s="6">
        <f t="shared" si="4"/>
        <v>1</v>
      </c>
      <c r="R5" s="6">
        <f t="shared" si="5"/>
        <v>2</v>
      </c>
      <c r="S5" s="6">
        <f t="shared" si="6"/>
        <v>0</v>
      </c>
      <c r="T5" s="6"/>
      <c r="U5" s="6">
        <f t="shared" si="0"/>
        <v>9</v>
      </c>
    </row>
    <row r="6" spans="1:21" ht="30" customHeight="1" x14ac:dyDescent="0.25">
      <c r="A6" s="2" t="s">
        <v>108</v>
      </c>
      <c r="B6" s="3" t="s">
        <v>109</v>
      </c>
      <c r="C6" s="2" t="s">
        <v>164</v>
      </c>
      <c r="F6" s="4" t="s">
        <v>182</v>
      </c>
      <c r="M6" s="2" t="s">
        <v>41</v>
      </c>
      <c r="N6" s="6">
        <f t="shared" si="1"/>
        <v>1</v>
      </c>
      <c r="O6" s="6">
        <f t="shared" si="2"/>
        <v>0</v>
      </c>
      <c r="P6" s="6">
        <f t="shared" si="3"/>
        <v>0</v>
      </c>
      <c r="Q6" s="6">
        <f t="shared" si="4"/>
        <v>0</v>
      </c>
      <c r="R6" s="6">
        <f t="shared" si="5"/>
        <v>0</v>
      </c>
      <c r="S6" s="6">
        <f t="shared" si="6"/>
        <v>0</v>
      </c>
      <c r="T6" s="6"/>
      <c r="U6" s="6">
        <f t="shared" si="0"/>
        <v>1</v>
      </c>
    </row>
    <row r="7" spans="1:21" ht="30" customHeight="1" x14ac:dyDescent="0.25">
      <c r="A7" s="2" t="s">
        <v>112</v>
      </c>
      <c r="B7" s="3" t="s">
        <v>113</v>
      </c>
      <c r="C7" s="2" t="s">
        <v>113</v>
      </c>
      <c r="M7" s="2" t="s">
        <v>72</v>
      </c>
      <c r="N7" s="6">
        <f t="shared" si="1"/>
        <v>1</v>
      </c>
      <c r="O7" s="6">
        <f t="shared" si="2"/>
        <v>0</v>
      </c>
      <c r="P7" s="6">
        <f t="shared" si="3"/>
        <v>0</v>
      </c>
      <c r="Q7" s="6">
        <f t="shared" si="4"/>
        <v>0</v>
      </c>
      <c r="R7" s="6">
        <f t="shared" si="5"/>
        <v>0</v>
      </c>
      <c r="S7" s="6">
        <f t="shared" si="6"/>
        <v>0</v>
      </c>
      <c r="T7" s="6"/>
      <c r="U7" s="6">
        <f t="shared" si="0"/>
        <v>1</v>
      </c>
    </row>
    <row r="8" spans="1:21" ht="30" customHeight="1" x14ac:dyDescent="0.25">
      <c r="A8" s="2" t="s">
        <v>110</v>
      </c>
      <c r="B8" s="3" t="s">
        <v>111</v>
      </c>
      <c r="C8" s="2" t="s">
        <v>103</v>
      </c>
      <c r="M8" s="2" t="s">
        <v>158</v>
      </c>
      <c r="N8" s="6">
        <f t="shared" si="1"/>
        <v>0</v>
      </c>
      <c r="O8" s="6">
        <f t="shared" si="2"/>
        <v>0</v>
      </c>
      <c r="P8" s="6">
        <f t="shared" si="3"/>
        <v>0</v>
      </c>
      <c r="Q8" s="6">
        <f t="shared" si="4"/>
        <v>0</v>
      </c>
      <c r="R8" s="6">
        <f t="shared" si="5"/>
        <v>1</v>
      </c>
      <c r="S8" s="6">
        <f t="shared" si="6"/>
        <v>0</v>
      </c>
      <c r="T8" s="6"/>
      <c r="U8" s="6">
        <f t="shared" si="0"/>
        <v>1</v>
      </c>
    </row>
    <row r="9" spans="1:21" ht="30" customHeight="1" x14ac:dyDescent="0.25">
      <c r="A9" s="2" t="s">
        <v>114</v>
      </c>
      <c r="B9" s="3" t="s">
        <v>115</v>
      </c>
      <c r="C9" s="2" t="s">
        <v>156</v>
      </c>
      <c r="M9" s="2" t="s">
        <v>159</v>
      </c>
      <c r="N9" s="6">
        <f t="shared" si="1"/>
        <v>0</v>
      </c>
      <c r="O9" s="6">
        <f t="shared" si="2"/>
        <v>2</v>
      </c>
      <c r="P9" s="6">
        <f t="shared" si="3"/>
        <v>0</v>
      </c>
      <c r="Q9" s="6">
        <f t="shared" si="4"/>
        <v>0</v>
      </c>
      <c r="R9" s="6">
        <f t="shared" si="5"/>
        <v>1</v>
      </c>
      <c r="S9" s="6">
        <f t="shared" si="6"/>
        <v>0</v>
      </c>
      <c r="T9" s="6"/>
      <c r="U9" s="6">
        <f t="shared" si="0"/>
        <v>3</v>
      </c>
    </row>
    <row r="10" spans="1:21" ht="30" customHeight="1" x14ac:dyDescent="0.25">
      <c r="A10" s="2" t="s">
        <v>118</v>
      </c>
      <c r="B10" s="3" t="s">
        <v>119</v>
      </c>
      <c r="C10" s="2" t="s">
        <v>156</v>
      </c>
      <c r="M10" s="2" t="s">
        <v>8</v>
      </c>
      <c r="N10" s="6">
        <f t="shared" si="1"/>
        <v>0</v>
      </c>
      <c r="O10" s="6">
        <f t="shared" si="2"/>
        <v>1</v>
      </c>
      <c r="P10" s="6">
        <f t="shared" si="3"/>
        <v>0</v>
      </c>
      <c r="Q10" s="6">
        <f t="shared" si="4"/>
        <v>1</v>
      </c>
      <c r="R10" s="6">
        <f t="shared" si="5"/>
        <v>0</v>
      </c>
      <c r="S10" s="6">
        <f t="shared" si="6"/>
        <v>0</v>
      </c>
      <c r="T10" s="6"/>
      <c r="U10" s="6">
        <f t="shared" si="0"/>
        <v>2</v>
      </c>
    </row>
    <row r="11" spans="1:21" ht="30" customHeight="1" x14ac:dyDescent="0.25">
      <c r="A11" s="2" t="s">
        <v>116</v>
      </c>
      <c r="B11" s="3" t="s">
        <v>117</v>
      </c>
      <c r="C11" s="2" t="s">
        <v>103</v>
      </c>
      <c r="M11" s="2" t="s">
        <v>36</v>
      </c>
      <c r="N11" s="6">
        <f t="shared" si="1"/>
        <v>1</v>
      </c>
      <c r="O11" s="6">
        <f t="shared" si="2"/>
        <v>0</v>
      </c>
      <c r="P11" s="6">
        <f t="shared" si="3"/>
        <v>0</v>
      </c>
      <c r="Q11" s="6">
        <f t="shared" si="4"/>
        <v>0</v>
      </c>
      <c r="R11" s="6">
        <f t="shared" si="5"/>
        <v>0</v>
      </c>
      <c r="S11" s="6">
        <f t="shared" si="6"/>
        <v>0</v>
      </c>
      <c r="T11" s="6"/>
      <c r="U11" s="6">
        <f t="shared" si="0"/>
        <v>1</v>
      </c>
    </row>
    <row r="12" spans="1:21" ht="30" customHeight="1" x14ac:dyDescent="0.25">
      <c r="A12" s="2" t="s">
        <v>120</v>
      </c>
      <c r="B12" s="3" t="s">
        <v>121</v>
      </c>
      <c r="C12" s="2" t="s">
        <v>164</v>
      </c>
      <c r="M12" s="2" t="s">
        <v>77</v>
      </c>
      <c r="N12" s="6">
        <f t="shared" si="1"/>
        <v>1</v>
      </c>
      <c r="O12" s="6">
        <f t="shared" si="2"/>
        <v>0</v>
      </c>
      <c r="P12" s="6">
        <f t="shared" si="3"/>
        <v>0</v>
      </c>
      <c r="Q12" s="6">
        <f t="shared" si="4"/>
        <v>0</v>
      </c>
      <c r="R12" s="6">
        <f t="shared" si="5"/>
        <v>0</v>
      </c>
      <c r="S12" s="6">
        <f t="shared" si="6"/>
        <v>0</v>
      </c>
      <c r="T12" s="6"/>
      <c r="U12" s="6">
        <f t="shared" si="0"/>
        <v>1</v>
      </c>
    </row>
    <row r="13" spans="1:21" ht="30" customHeight="1" x14ac:dyDescent="0.25">
      <c r="A13" s="2" t="s">
        <v>122</v>
      </c>
      <c r="B13" s="3" t="s">
        <v>123</v>
      </c>
      <c r="C13" s="2" t="s">
        <v>103</v>
      </c>
      <c r="M13" s="2" t="s">
        <v>160</v>
      </c>
      <c r="N13" s="6">
        <f t="shared" si="1"/>
        <v>0</v>
      </c>
      <c r="O13" s="6">
        <f t="shared" si="2"/>
        <v>0</v>
      </c>
      <c r="P13" s="6">
        <f t="shared" si="3"/>
        <v>0</v>
      </c>
      <c r="Q13" s="6">
        <f t="shared" si="4"/>
        <v>0</v>
      </c>
      <c r="R13" s="6">
        <f t="shared" si="5"/>
        <v>0</v>
      </c>
      <c r="S13" s="6">
        <f t="shared" si="6"/>
        <v>1</v>
      </c>
      <c r="T13" s="6"/>
      <c r="U13" s="6">
        <f t="shared" si="0"/>
        <v>1</v>
      </c>
    </row>
    <row r="14" spans="1:21" ht="30" customHeight="1" x14ac:dyDescent="0.25">
      <c r="A14" s="2" t="s">
        <v>124</v>
      </c>
      <c r="B14" s="3" t="s">
        <v>125</v>
      </c>
      <c r="C14" s="2" t="s">
        <v>103</v>
      </c>
      <c r="M14" s="2" t="s">
        <v>161</v>
      </c>
      <c r="N14" s="6">
        <f t="shared" si="1"/>
        <v>2</v>
      </c>
      <c r="O14" s="6">
        <f t="shared" si="2"/>
        <v>0</v>
      </c>
      <c r="P14" s="6">
        <f t="shared" si="3"/>
        <v>0</v>
      </c>
      <c r="Q14" s="6">
        <f t="shared" si="4"/>
        <v>0</v>
      </c>
      <c r="R14" s="6">
        <f t="shared" si="5"/>
        <v>0</v>
      </c>
      <c r="S14" s="6">
        <f t="shared" si="6"/>
        <v>0</v>
      </c>
      <c r="T14" s="6"/>
      <c r="U14" s="6">
        <f t="shared" si="0"/>
        <v>2</v>
      </c>
    </row>
    <row r="15" spans="1:21" ht="30" customHeight="1" x14ac:dyDescent="0.25">
      <c r="A15" s="2" t="s">
        <v>126</v>
      </c>
      <c r="B15" s="3" t="s">
        <v>127</v>
      </c>
      <c r="C15" s="2" t="s">
        <v>103</v>
      </c>
      <c r="M15" s="2" t="s">
        <v>162</v>
      </c>
      <c r="N15" s="6">
        <f t="shared" si="1"/>
        <v>0</v>
      </c>
      <c r="O15" s="6">
        <f t="shared" si="2"/>
        <v>1</v>
      </c>
      <c r="P15" s="6">
        <f t="shared" si="3"/>
        <v>0</v>
      </c>
      <c r="Q15" s="6">
        <f t="shared" si="4"/>
        <v>0</v>
      </c>
      <c r="R15" s="6">
        <f t="shared" si="5"/>
        <v>1</v>
      </c>
      <c r="S15" s="6">
        <f t="shared" si="6"/>
        <v>1</v>
      </c>
      <c r="T15" s="6"/>
      <c r="U15" s="6">
        <f t="shared" si="0"/>
        <v>3</v>
      </c>
    </row>
    <row r="16" spans="1:21" ht="30" customHeight="1" x14ac:dyDescent="0.25">
      <c r="A16" s="2" t="s">
        <v>128</v>
      </c>
      <c r="B16" s="3" t="s">
        <v>129</v>
      </c>
      <c r="C16" s="2" t="s">
        <v>167</v>
      </c>
      <c r="M16" s="2" t="s">
        <v>113</v>
      </c>
      <c r="N16" s="6">
        <f t="shared" si="1"/>
        <v>2</v>
      </c>
      <c r="O16" s="6">
        <f t="shared" si="2"/>
        <v>1</v>
      </c>
      <c r="P16" s="6">
        <f t="shared" si="3"/>
        <v>1</v>
      </c>
      <c r="Q16" s="6">
        <f t="shared" si="4"/>
        <v>0</v>
      </c>
      <c r="R16" s="6">
        <f t="shared" si="5"/>
        <v>1</v>
      </c>
      <c r="S16" s="6">
        <f t="shared" si="6"/>
        <v>0</v>
      </c>
      <c r="T16" s="6"/>
      <c r="U16" s="6">
        <f t="shared" si="0"/>
        <v>5</v>
      </c>
    </row>
    <row r="17" spans="1:21" ht="30" customHeight="1" x14ac:dyDescent="0.25">
      <c r="A17" s="2" t="s">
        <v>132</v>
      </c>
      <c r="B17" s="3" t="s">
        <v>133</v>
      </c>
      <c r="C17" s="2" t="s">
        <v>165</v>
      </c>
      <c r="F17" s="4" t="s">
        <v>180</v>
      </c>
      <c r="M17" s="2" t="s">
        <v>150</v>
      </c>
      <c r="N17" s="6">
        <f t="shared" si="1"/>
        <v>0</v>
      </c>
      <c r="O17" s="6">
        <f t="shared" si="2"/>
        <v>0</v>
      </c>
      <c r="P17" s="6">
        <f t="shared" si="3"/>
        <v>0</v>
      </c>
      <c r="Q17" s="6">
        <f t="shared" si="4"/>
        <v>0</v>
      </c>
      <c r="R17" s="6">
        <f t="shared" si="5"/>
        <v>0</v>
      </c>
      <c r="S17" s="6">
        <f t="shared" si="6"/>
        <v>1</v>
      </c>
      <c r="T17" s="6"/>
      <c r="U17" s="6">
        <f t="shared" si="0"/>
        <v>1</v>
      </c>
    </row>
    <row r="18" spans="1:21" ht="30" customHeight="1" x14ac:dyDescent="0.25">
      <c r="A18" s="2" t="s">
        <v>130</v>
      </c>
      <c r="B18" s="3" t="s">
        <v>131</v>
      </c>
      <c r="C18" s="2" t="s">
        <v>103</v>
      </c>
      <c r="M18" s="2" t="s">
        <v>157</v>
      </c>
      <c r="N18" s="6">
        <f t="shared" si="1"/>
        <v>0</v>
      </c>
      <c r="O18" s="6">
        <f t="shared" si="2"/>
        <v>0</v>
      </c>
      <c r="P18" s="6">
        <f t="shared" si="3"/>
        <v>0</v>
      </c>
      <c r="Q18" s="6">
        <f t="shared" si="4"/>
        <v>1</v>
      </c>
      <c r="R18" s="6">
        <f t="shared" si="5"/>
        <v>0</v>
      </c>
      <c r="S18" s="6">
        <f t="shared" si="6"/>
        <v>0</v>
      </c>
      <c r="T18" s="6"/>
      <c r="U18" s="6">
        <f t="shared" si="0"/>
        <v>1</v>
      </c>
    </row>
    <row r="19" spans="1:21" ht="30" customHeight="1" x14ac:dyDescent="0.25">
      <c r="A19" s="2" t="s">
        <v>134</v>
      </c>
      <c r="B19" s="3" t="s">
        <v>135</v>
      </c>
      <c r="C19" s="2" t="s">
        <v>156</v>
      </c>
      <c r="M19" s="2" t="s">
        <v>163</v>
      </c>
      <c r="N19" s="6">
        <f t="shared" si="1"/>
        <v>0</v>
      </c>
      <c r="O19" s="6">
        <f t="shared" si="2"/>
        <v>0</v>
      </c>
      <c r="P19" s="6">
        <f t="shared" si="3"/>
        <v>1</v>
      </c>
      <c r="Q19" s="6">
        <f t="shared" si="4"/>
        <v>1</v>
      </c>
      <c r="R19" s="6">
        <f t="shared" si="5"/>
        <v>0</v>
      </c>
      <c r="S19" s="6">
        <f t="shared" si="6"/>
        <v>1</v>
      </c>
      <c r="T19" s="6"/>
      <c r="U19" s="6">
        <f t="shared" si="0"/>
        <v>3</v>
      </c>
    </row>
    <row r="20" spans="1:21" ht="30" customHeight="1" x14ac:dyDescent="0.25">
      <c r="A20" s="2" t="s">
        <v>136</v>
      </c>
      <c r="B20" s="3" t="s">
        <v>137</v>
      </c>
      <c r="C20" s="2" t="s">
        <v>165</v>
      </c>
      <c r="M20" s="2" t="s">
        <v>165</v>
      </c>
      <c r="N20" s="6">
        <f t="shared" si="1"/>
        <v>0</v>
      </c>
      <c r="O20" s="6">
        <f t="shared" si="2"/>
        <v>0</v>
      </c>
      <c r="P20" s="6">
        <f t="shared" si="3"/>
        <v>2</v>
      </c>
      <c r="Q20" s="6">
        <f t="shared" si="4"/>
        <v>0</v>
      </c>
      <c r="R20" s="6">
        <f t="shared" si="5"/>
        <v>0</v>
      </c>
      <c r="S20" s="6">
        <f t="shared" si="6"/>
        <v>0</v>
      </c>
      <c r="T20" s="6"/>
      <c r="U20" s="6">
        <f t="shared" si="0"/>
        <v>2</v>
      </c>
    </row>
    <row r="21" spans="1:21" ht="30" customHeight="1" x14ac:dyDescent="0.25">
      <c r="A21" s="2" t="s">
        <v>138</v>
      </c>
      <c r="B21" s="3" t="s">
        <v>139</v>
      </c>
      <c r="C21" s="2" t="s">
        <v>156</v>
      </c>
      <c r="M21" s="2" t="s">
        <v>164</v>
      </c>
      <c r="N21" s="6">
        <f t="shared" si="1"/>
        <v>0</v>
      </c>
      <c r="O21" s="6">
        <f t="shared" si="2"/>
        <v>0</v>
      </c>
      <c r="P21" s="6">
        <f t="shared" si="3"/>
        <v>2</v>
      </c>
      <c r="Q21" s="6">
        <f t="shared" si="4"/>
        <v>0</v>
      </c>
      <c r="R21" s="6">
        <f t="shared" si="5"/>
        <v>0</v>
      </c>
      <c r="S21" s="6">
        <f t="shared" si="6"/>
        <v>0</v>
      </c>
      <c r="T21" s="6"/>
      <c r="U21" s="6">
        <f t="shared" si="0"/>
        <v>2</v>
      </c>
    </row>
    <row r="22" spans="1:21" ht="30" customHeight="1" x14ac:dyDescent="0.25">
      <c r="A22" s="2" t="s">
        <v>140</v>
      </c>
      <c r="B22" s="3" t="s">
        <v>141</v>
      </c>
      <c r="C22" s="2" t="s">
        <v>103</v>
      </c>
      <c r="L22" s="4" t="s">
        <v>199</v>
      </c>
      <c r="M22" s="2" t="s">
        <v>166</v>
      </c>
      <c r="N22" s="6">
        <f t="shared" si="1"/>
        <v>2</v>
      </c>
      <c r="O22" s="6">
        <f t="shared" si="2"/>
        <v>3</v>
      </c>
      <c r="P22" s="6">
        <f t="shared" si="3"/>
        <v>0</v>
      </c>
      <c r="Q22" s="6">
        <f t="shared" si="4"/>
        <v>0</v>
      </c>
      <c r="R22" s="6">
        <f t="shared" si="5"/>
        <v>0</v>
      </c>
      <c r="S22" s="6">
        <f t="shared" si="6"/>
        <v>0</v>
      </c>
      <c r="T22" s="6"/>
      <c r="U22" s="6">
        <f t="shared" si="0"/>
        <v>5</v>
      </c>
    </row>
    <row r="23" spans="1:21" ht="30" customHeight="1" x14ac:dyDescent="0.25">
      <c r="A23" s="2" t="s">
        <v>79</v>
      </c>
      <c r="B23" s="3" t="s">
        <v>81</v>
      </c>
      <c r="C23" s="2" t="s">
        <v>80</v>
      </c>
      <c r="M23" s="2" t="s">
        <v>63</v>
      </c>
      <c r="N23" s="6">
        <f t="shared" si="1"/>
        <v>1</v>
      </c>
      <c r="O23" s="6">
        <f t="shared" si="2"/>
        <v>0</v>
      </c>
      <c r="P23" s="6">
        <f t="shared" si="3"/>
        <v>0</v>
      </c>
      <c r="Q23" s="6">
        <f t="shared" si="4"/>
        <v>0</v>
      </c>
      <c r="R23" s="6">
        <f t="shared" si="5"/>
        <v>0</v>
      </c>
      <c r="S23" s="6">
        <f t="shared" si="6"/>
        <v>0</v>
      </c>
      <c r="T23" s="6"/>
      <c r="U23" s="6">
        <f t="shared" si="0"/>
        <v>1</v>
      </c>
    </row>
    <row r="24" spans="1:21" ht="30" customHeight="1" x14ac:dyDescent="0.25">
      <c r="A24" s="2" t="s">
        <v>82</v>
      </c>
      <c r="B24" s="3" t="s">
        <v>83</v>
      </c>
      <c r="C24" s="2" t="s">
        <v>159</v>
      </c>
      <c r="M24" s="2" t="s">
        <v>58</v>
      </c>
      <c r="N24" s="6">
        <f t="shared" si="1"/>
        <v>1</v>
      </c>
      <c r="O24" s="6">
        <f t="shared" si="2"/>
        <v>0</v>
      </c>
      <c r="P24" s="6">
        <f t="shared" si="3"/>
        <v>0</v>
      </c>
      <c r="Q24" s="6">
        <f t="shared" si="4"/>
        <v>0</v>
      </c>
      <c r="R24" s="6">
        <f t="shared" si="5"/>
        <v>0</v>
      </c>
      <c r="S24" s="6">
        <f t="shared" si="6"/>
        <v>0</v>
      </c>
      <c r="T24" s="6"/>
      <c r="U24" s="6">
        <f t="shared" si="0"/>
        <v>1</v>
      </c>
    </row>
    <row r="25" spans="1:21" ht="30" customHeight="1" x14ac:dyDescent="0.25">
      <c r="A25" s="2" t="s">
        <v>84</v>
      </c>
      <c r="B25" s="3" t="s">
        <v>85</v>
      </c>
      <c r="C25" s="2" t="s">
        <v>162</v>
      </c>
      <c r="L25" s="4" t="s">
        <v>199</v>
      </c>
      <c r="M25" s="2" t="s">
        <v>167</v>
      </c>
      <c r="N25" s="6">
        <f t="shared" si="1"/>
        <v>2</v>
      </c>
      <c r="O25" s="6">
        <f t="shared" si="2"/>
        <v>0</v>
      </c>
      <c r="P25" s="6">
        <f t="shared" si="3"/>
        <v>2</v>
      </c>
      <c r="Q25" s="6">
        <f t="shared" si="4"/>
        <v>0</v>
      </c>
      <c r="R25" s="6">
        <f t="shared" si="5"/>
        <v>1</v>
      </c>
      <c r="S25" s="6">
        <f t="shared" si="6"/>
        <v>0</v>
      </c>
      <c r="T25" s="6"/>
      <c r="U25" s="6">
        <f t="shared" si="0"/>
        <v>5</v>
      </c>
    </row>
    <row r="26" spans="1:21" ht="30" customHeight="1" x14ac:dyDescent="0.25">
      <c r="A26" s="2" t="s">
        <v>86</v>
      </c>
      <c r="B26" s="3" t="s">
        <v>87</v>
      </c>
      <c r="C26" s="2" t="s">
        <v>159</v>
      </c>
      <c r="M26" s="2" t="s">
        <v>103</v>
      </c>
      <c r="N26" s="6">
        <f t="shared" si="1"/>
        <v>0</v>
      </c>
      <c r="O26" s="6">
        <f t="shared" si="2"/>
        <v>1</v>
      </c>
      <c r="P26" s="6">
        <f t="shared" si="3"/>
        <v>9</v>
      </c>
      <c r="Q26" s="6">
        <f t="shared" si="4"/>
        <v>0</v>
      </c>
      <c r="R26" s="6">
        <f t="shared" si="5"/>
        <v>0</v>
      </c>
      <c r="S26" s="6">
        <f t="shared" si="6"/>
        <v>0</v>
      </c>
      <c r="T26" s="6"/>
      <c r="U26" s="6">
        <f t="shared" si="0"/>
        <v>10</v>
      </c>
    </row>
    <row r="27" spans="1:21" ht="30" customHeight="1" x14ac:dyDescent="0.25">
      <c r="A27" s="2" t="s">
        <v>92</v>
      </c>
      <c r="B27" s="3" t="s">
        <v>93</v>
      </c>
      <c r="C27" s="2" t="s">
        <v>156</v>
      </c>
      <c r="M27" s="2" t="s">
        <v>168</v>
      </c>
      <c r="N27" s="6">
        <f t="shared" si="1"/>
        <v>0</v>
      </c>
      <c r="O27" s="6">
        <f t="shared" si="2"/>
        <v>0</v>
      </c>
      <c r="P27" s="6">
        <f t="shared" si="3"/>
        <v>0</v>
      </c>
      <c r="Q27" s="6">
        <f t="shared" si="4"/>
        <v>0</v>
      </c>
      <c r="R27" s="6">
        <f t="shared" si="5"/>
        <v>1</v>
      </c>
      <c r="S27" s="6">
        <f t="shared" si="6"/>
        <v>0</v>
      </c>
      <c r="T27" s="6"/>
      <c r="U27" s="6">
        <f t="shared" si="0"/>
        <v>1</v>
      </c>
    </row>
    <row r="28" spans="1:21" ht="30" customHeight="1" x14ac:dyDescent="0.25">
      <c r="A28" s="2" t="s">
        <v>88</v>
      </c>
      <c r="B28" s="3" t="s">
        <v>89</v>
      </c>
      <c r="C28" s="2" t="s">
        <v>113</v>
      </c>
      <c r="M28" s="2" t="s">
        <v>143</v>
      </c>
      <c r="N28" s="6">
        <f t="shared" si="1"/>
        <v>0</v>
      </c>
      <c r="O28" s="6">
        <f t="shared" si="2"/>
        <v>0</v>
      </c>
      <c r="P28" s="6">
        <f t="shared" si="3"/>
        <v>0</v>
      </c>
      <c r="Q28" s="6">
        <f t="shared" si="4"/>
        <v>0</v>
      </c>
      <c r="R28" s="6">
        <f t="shared" si="5"/>
        <v>0</v>
      </c>
      <c r="S28" s="6">
        <f t="shared" si="6"/>
        <v>1</v>
      </c>
      <c r="T28" s="6"/>
      <c r="U28" s="6">
        <f t="shared" si="0"/>
        <v>1</v>
      </c>
    </row>
    <row r="29" spans="1:21" ht="30" customHeight="1" x14ac:dyDescent="0.25">
      <c r="A29" s="2" t="s">
        <v>90</v>
      </c>
      <c r="B29" s="3" t="s">
        <v>91</v>
      </c>
      <c r="C29" s="2" t="s">
        <v>166</v>
      </c>
      <c r="M29" s="2" t="s">
        <v>169</v>
      </c>
      <c r="N29" s="6">
        <f t="shared" si="1"/>
        <v>0</v>
      </c>
      <c r="O29" s="6">
        <f t="shared" si="2"/>
        <v>0</v>
      </c>
      <c r="P29" s="6">
        <f t="shared" si="3"/>
        <v>0</v>
      </c>
      <c r="Q29" s="6">
        <f t="shared" si="4"/>
        <v>0</v>
      </c>
      <c r="R29" s="6">
        <f t="shared" si="5"/>
        <v>1</v>
      </c>
      <c r="S29" s="6">
        <f t="shared" si="6"/>
        <v>0</v>
      </c>
      <c r="T29" s="6"/>
      <c r="U29" s="6">
        <f t="shared" si="0"/>
        <v>1</v>
      </c>
    </row>
    <row r="30" spans="1:21" ht="30" customHeight="1" x14ac:dyDescent="0.25">
      <c r="A30" s="2" t="s">
        <v>94</v>
      </c>
      <c r="B30" s="3" t="s">
        <v>95</v>
      </c>
      <c r="C30" s="2" t="s">
        <v>103</v>
      </c>
      <c r="F30" s="4" t="s">
        <v>186</v>
      </c>
      <c r="M30" s="2" t="s">
        <v>170</v>
      </c>
      <c r="N30" s="6">
        <f t="shared" si="1"/>
        <v>0</v>
      </c>
      <c r="O30" s="6">
        <f t="shared" si="2"/>
        <v>0</v>
      </c>
      <c r="P30" s="6">
        <f t="shared" si="3"/>
        <v>0</v>
      </c>
      <c r="Q30" s="6">
        <f t="shared" si="4"/>
        <v>0</v>
      </c>
      <c r="R30" s="6">
        <f t="shared" si="5"/>
        <v>1</v>
      </c>
      <c r="S30" s="6">
        <f t="shared" si="6"/>
        <v>0</v>
      </c>
      <c r="T30" s="6"/>
      <c r="U30" s="6">
        <f t="shared" si="0"/>
        <v>1</v>
      </c>
    </row>
    <row r="31" spans="1:21" ht="30" customHeight="1" x14ac:dyDescent="0.25">
      <c r="A31" s="2" t="s">
        <v>96</v>
      </c>
      <c r="B31" s="3" t="s">
        <v>97</v>
      </c>
      <c r="C31" s="2" t="s">
        <v>166</v>
      </c>
    </row>
    <row r="32" spans="1:21" ht="30" customHeight="1" x14ac:dyDescent="0.25">
      <c r="A32" s="2" t="s">
        <v>98</v>
      </c>
      <c r="B32" s="3" t="s">
        <v>99</v>
      </c>
      <c r="C32" s="2" t="s">
        <v>166</v>
      </c>
    </row>
    <row r="33" spans="1:30" ht="30" customHeight="1" x14ac:dyDescent="0.25">
      <c r="A33" s="2" t="s">
        <v>3</v>
      </c>
      <c r="B33" s="3" t="s">
        <v>4</v>
      </c>
      <c r="C33" s="2" t="s">
        <v>163</v>
      </c>
      <c r="N33" s="4" t="s">
        <v>200</v>
      </c>
    </row>
    <row r="34" spans="1:30" ht="30" customHeight="1" x14ac:dyDescent="0.25">
      <c r="A34" s="2" t="s">
        <v>5</v>
      </c>
      <c r="B34" s="3" t="s">
        <v>6</v>
      </c>
      <c r="C34" s="2" t="s">
        <v>156</v>
      </c>
      <c r="F34" s="4" t="s">
        <v>189</v>
      </c>
    </row>
    <row r="35" spans="1:30" ht="30" customHeight="1" x14ac:dyDescent="0.25">
      <c r="A35" s="2" t="s">
        <v>7</v>
      </c>
      <c r="B35" s="3" t="s">
        <v>9</v>
      </c>
      <c r="C35" s="2" t="s">
        <v>8</v>
      </c>
      <c r="F35" s="4" t="s">
        <v>180</v>
      </c>
      <c r="N35" s="5" t="s">
        <v>190</v>
      </c>
      <c r="O35" s="5" t="s">
        <v>191</v>
      </c>
      <c r="P35" s="5" t="s">
        <v>196</v>
      </c>
      <c r="Q35" s="5" t="s">
        <v>192</v>
      </c>
      <c r="R35" s="5" t="s">
        <v>193</v>
      </c>
      <c r="S35" s="5" t="s">
        <v>194</v>
      </c>
    </row>
    <row r="36" spans="1:30" ht="30" customHeight="1" x14ac:dyDescent="0.25">
      <c r="A36" s="2" t="s">
        <v>10</v>
      </c>
      <c r="B36" s="3" t="s">
        <v>11</v>
      </c>
      <c r="C36" s="2" t="s">
        <v>157</v>
      </c>
      <c r="F36" s="4" t="s">
        <v>181</v>
      </c>
      <c r="M36" s="4" t="s">
        <v>201</v>
      </c>
      <c r="N36">
        <v>1</v>
      </c>
      <c r="O36">
        <v>2</v>
      </c>
      <c r="P36">
        <v>3</v>
      </c>
      <c r="Q36">
        <v>4</v>
      </c>
      <c r="R36">
        <v>5</v>
      </c>
      <c r="S36">
        <v>6</v>
      </c>
      <c r="T36" s="5" t="s">
        <v>197</v>
      </c>
      <c r="U36" s="5" t="s">
        <v>203</v>
      </c>
      <c r="W36" s="8" t="s">
        <v>202</v>
      </c>
      <c r="X36" s="5" t="s">
        <v>190</v>
      </c>
      <c r="Y36" s="5" t="s">
        <v>191</v>
      </c>
      <c r="Z36" s="5" t="s">
        <v>196</v>
      </c>
      <c r="AA36" s="5" t="s">
        <v>192</v>
      </c>
      <c r="AB36" s="5" t="s">
        <v>193</v>
      </c>
      <c r="AC36" s="5" t="s">
        <v>194</v>
      </c>
      <c r="AD36" s="11" t="s">
        <v>203</v>
      </c>
    </row>
    <row r="37" spans="1:30" ht="59.25" customHeight="1" x14ac:dyDescent="0.25">
      <c r="A37" s="2" t="s">
        <v>16</v>
      </c>
      <c r="B37" s="3" t="s">
        <v>17</v>
      </c>
      <c r="C37" s="2" t="s">
        <v>162</v>
      </c>
      <c r="F37" s="4" t="s">
        <v>181</v>
      </c>
      <c r="M37" s="2" t="s">
        <v>154</v>
      </c>
      <c r="N37" s="7">
        <f t="shared" ref="N37:S37" si="7">(N3/N$1)*100</f>
        <v>12.5</v>
      </c>
      <c r="O37" s="7">
        <f t="shared" si="7"/>
        <v>0</v>
      </c>
      <c r="P37" s="7">
        <f t="shared" si="7"/>
        <v>0</v>
      </c>
      <c r="Q37" s="7">
        <f t="shared" si="7"/>
        <v>0</v>
      </c>
      <c r="R37" s="7">
        <f t="shared" si="7"/>
        <v>4.3478260869565215</v>
      </c>
      <c r="S37" s="7">
        <f t="shared" si="7"/>
        <v>0</v>
      </c>
      <c r="U37" s="7">
        <f>SUM(N37:S37)/6</f>
        <v>2.8079710144927539</v>
      </c>
      <c r="W37" s="9" t="s">
        <v>154</v>
      </c>
      <c r="X37" s="10">
        <f>N37</f>
        <v>12.5</v>
      </c>
      <c r="Y37" s="10"/>
      <c r="Z37" s="10"/>
      <c r="AA37" s="10"/>
      <c r="AB37" s="10">
        <f>R37</f>
        <v>4.3478260869565215</v>
      </c>
      <c r="AC37" s="10"/>
      <c r="AD37" s="10">
        <f>U37</f>
        <v>2.8079710144927539</v>
      </c>
    </row>
    <row r="38" spans="1:30" ht="59.25" customHeight="1" x14ac:dyDescent="0.25">
      <c r="A38" s="2" t="s">
        <v>12</v>
      </c>
      <c r="B38" s="3" t="s">
        <v>13</v>
      </c>
      <c r="C38" s="2" t="s">
        <v>167</v>
      </c>
      <c r="F38" s="4" t="s">
        <v>185</v>
      </c>
      <c r="M38" s="2" t="s">
        <v>155</v>
      </c>
      <c r="N38" s="7">
        <f t="shared" ref="N38:S38" si="8">(N4/N$1)*100</f>
        <v>12.5</v>
      </c>
      <c r="O38" s="7">
        <f t="shared" si="8"/>
        <v>0</v>
      </c>
      <c r="P38" s="7">
        <f t="shared" si="8"/>
        <v>0</v>
      </c>
      <c r="Q38" s="7">
        <f t="shared" si="8"/>
        <v>0</v>
      </c>
      <c r="R38" s="7">
        <f t="shared" si="8"/>
        <v>0</v>
      </c>
      <c r="S38" s="7">
        <f t="shared" si="8"/>
        <v>0</v>
      </c>
      <c r="U38" s="7">
        <f t="shared" ref="U38:U64" si="9">SUM(N38:S38)/6</f>
        <v>2.0833333333333335</v>
      </c>
      <c r="W38" s="9" t="s">
        <v>155</v>
      </c>
      <c r="X38" s="10">
        <f>N38</f>
        <v>12.5</v>
      </c>
      <c r="Y38" s="10"/>
      <c r="Z38" s="10"/>
      <c r="AA38" s="10"/>
      <c r="AB38" s="10"/>
      <c r="AC38" s="10"/>
      <c r="AD38" s="10">
        <f t="shared" ref="AD38:AD64" si="10">U38</f>
        <v>2.0833333333333335</v>
      </c>
    </row>
    <row r="39" spans="1:30" ht="59.25" customHeight="1" x14ac:dyDescent="0.25">
      <c r="A39" s="2" t="s">
        <v>14</v>
      </c>
      <c r="B39" s="3" t="s">
        <v>15</v>
      </c>
      <c r="C39" s="2" t="s">
        <v>170</v>
      </c>
      <c r="F39" s="4" t="s">
        <v>182</v>
      </c>
      <c r="M39" s="2" t="s">
        <v>156</v>
      </c>
      <c r="N39" s="7">
        <f t="shared" ref="N39:S39" si="11">(N5/N$1)*100</f>
        <v>6.25</v>
      </c>
      <c r="O39" s="7">
        <f t="shared" si="11"/>
        <v>12.5</v>
      </c>
      <c r="P39" s="7">
        <f t="shared" si="11"/>
        <v>22.222222222222221</v>
      </c>
      <c r="Q39" s="7">
        <f t="shared" si="11"/>
        <v>14.285714285714285</v>
      </c>
      <c r="R39" s="7">
        <f t="shared" si="11"/>
        <v>8.695652173913043</v>
      </c>
      <c r="S39" s="7">
        <f t="shared" si="11"/>
        <v>0</v>
      </c>
      <c r="U39" s="7">
        <f t="shared" si="9"/>
        <v>10.658931446974925</v>
      </c>
      <c r="W39" s="9" t="s">
        <v>156</v>
      </c>
      <c r="X39" s="10">
        <f>N39</f>
        <v>6.25</v>
      </c>
      <c r="Y39" s="10">
        <f>O39</f>
        <v>12.5</v>
      </c>
      <c r="Z39" s="10">
        <f>P39</f>
        <v>22.222222222222221</v>
      </c>
      <c r="AA39" s="10">
        <f>Q39</f>
        <v>14.285714285714285</v>
      </c>
      <c r="AB39" s="10">
        <f>R39</f>
        <v>8.695652173913043</v>
      </c>
      <c r="AC39" s="10"/>
      <c r="AD39" s="10">
        <f t="shared" si="10"/>
        <v>10.658931446974925</v>
      </c>
    </row>
    <row r="40" spans="1:30" ht="59.25" customHeight="1" x14ac:dyDescent="0.25">
      <c r="A40" s="2" t="s">
        <v>18</v>
      </c>
      <c r="B40" s="3" t="s">
        <v>19</v>
      </c>
      <c r="C40" s="2" t="s">
        <v>154</v>
      </c>
      <c r="F40" s="4" t="s">
        <v>175</v>
      </c>
      <c r="M40" s="2" t="s">
        <v>41</v>
      </c>
      <c r="N40" s="7">
        <f t="shared" ref="N40:S40" si="12">(N6/N$1)*100</f>
        <v>6.25</v>
      </c>
      <c r="O40" s="7">
        <f t="shared" si="12"/>
        <v>0</v>
      </c>
      <c r="P40" s="7">
        <f t="shared" si="12"/>
        <v>0</v>
      </c>
      <c r="Q40" s="7">
        <f t="shared" si="12"/>
        <v>0</v>
      </c>
      <c r="R40" s="7">
        <f t="shared" si="12"/>
        <v>0</v>
      </c>
      <c r="S40" s="7">
        <f t="shared" si="12"/>
        <v>0</v>
      </c>
      <c r="U40" s="7">
        <f t="shared" si="9"/>
        <v>1.0416666666666667</v>
      </c>
      <c r="W40" s="9" t="s">
        <v>41</v>
      </c>
      <c r="X40" s="10">
        <f>N40</f>
        <v>6.25</v>
      </c>
      <c r="Y40" s="10"/>
      <c r="Z40" s="10"/>
      <c r="AA40" s="10"/>
      <c r="AB40" s="10"/>
      <c r="AC40" s="10"/>
      <c r="AD40" s="10">
        <f t="shared" si="10"/>
        <v>1.0416666666666667</v>
      </c>
    </row>
    <row r="41" spans="1:30" ht="59.25" customHeight="1" x14ac:dyDescent="0.25">
      <c r="A41" s="2" t="s">
        <v>20</v>
      </c>
      <c r="B41" s="3" t="s">
        <v>21</v>
      </c>
      <c r="C41" s="2" t="s">
        <v>158</v>
      </c>
      <c r="F41" s="4" t="s">
        <v>173</v>
      </c>
      <c r="M41" s="2" t="s">
        <v>72</v>
      </c>
      <c r="N41" s="7">
        <f t="shared" ref="N41:S41" si="13">(N7/N$1)*100</f>
        <v>6.25</v>
      </c>
      <c r="O41" s="7">
        <f t="shared" si="13"/>
        <v>0</v>
      </c>
      <c r="P41" s="7">
        <f t="shared" si="13"/>
        <v>0</v>
      </c>
      <c r="Q41" s="7">
        <f t="shared" si="13"/>
        <v>0</v>
      </c>
      <c r="R41" s="7">
        <f t="shared" si="13"/>
        <v>0</v>
      </c>
      <c r="S41" s="7">
        <f t="shared" si="13"/>
        <v>0</v>
      </c>
      <c r="U41" s="7">
        <f t="shared" si="9"/>
        <v>1.0416666666666667</v>
      </c>
      <c r="W41" s="9" t="s">
        <v>72</v>
      </c>
      <c r="X41" s="10">
        <f>N41</f>
        <v>6.25</v>
      </c>
      <c r="Y41" s="10"/>
      <c r="Z41" s="10"/>
      <c r="AA41" s="10"/>
      <c r="AB41" s="10"/>
      <c r="AC41" s="10"/>
      <c r="AD41" s="10">
        <f t="shared" si="10"/>
        <v>1.0416666666666667</v>
      </c>
    </row>
    <row r="42" spans="1:30" ht="59.25" customHeight="1" x14ac:dyDescent="0.25">
      <c r="A42" s="2" t="s">
        <v>22</v>
      </c>
      <c r="B42" s="3" t="s">
        <v>24</v>
      </c>
      <c r="C42" s="2" t="s">
        <v>168</v>
      </c>
      <c r="F42" s="4" t="s">
        <v>187</v>
      </c>
      <c r="M42" s="2" t="s">
        <v>158</v>
      </c>
      <c r="N42" s="7">
        <f t="shared" ref="N42:S42" si="14">(N8/N$1)*100</f>
        <v>0</v>
      </c>
      <c r="O42" s="7">
        <f t="shared" si="14"/>
        <v>0</v>
      </c>
      <c r="P42" s="7">
        <f t="shared" si="14"/>
        <v>0</v>
      </c>
      <c r="Q42" s="7">
        <f t="shared" si="14"/>
        <v>0</v>
      </c>
      <c r="R42" s="7">
        <f t="shared" si="14"/>
        <v>4.3478260869565215</v>
      </c>
      <c r="S42" s="7">
        <f t="shared" si="14"/>
        <v>0</v>
      </c>
      <c r="U42" s="7">
        <f t="shared" si="9"/>
        <v>0.72463768115942029</v>
      </c>
      <c r="W42" s="9" t="s">
        <v>158</v>
      </c>
      <c r="X42" s="10"/>
      <c r="Y42" s="10"/>
      <c r="Z42" s="10"/>
      <c r="AA42" s="10"/>
      <c r="AB42" s="10">
        <f>R42</f>
        <v>4.3478260869565215</v>
      </c>
      <c r="AC42" s="10"/>
      <c r="AD42" s="10">
        <f t="shared" si="10"/>
        <v>0.72463768115942029</v>
      </c>
    </row>
    <row r="43" spans="1:30" ht="59.25" customHeight="1" x14ac:dyDescent="0.25">
      <c r="A43" s="2" t="s">
        <v>29</v>
      </c>
      <c r="B43" s="3" t="s">
        <v>30</v>
      </c>
      <c r="C43" s="2" t="s">
        <v>156</v>
      </c>
      <c r="M43" s="2" t="s">
        <v>159</v>
      </c>
      <c r="N43" s="7">
        <f t="shared" ref="N43:S43" si="15">(N9/N$1)*100</f>
        <v>0</v>
      </c>
      <c r="O43" s="7">
        <f t="shared" si="15"/>
        <v>25</v>
      </c>
      <c r="P43" s="7">
        <f t="shared" si="15"/>
        <v>0</v>
      </c>
      <c r="Q43" s="7">
        <f t="shared" si="15"/>
        <v>0</v>
      </c>
      <c r="R43" s="7">
        <f t="shared" si="15"/>
        <v>4.3478260869565215</v>
      </c>
      <c r="S43" s="7">
        <f t="shared" si="15"/>
        <v>0</v>
      </c>
      <c r="U43" s="7">
        <f t="shared" si="9"/>
        <v>4.8913043478260869</v>
      </c>
      <c r="W43" s="9" t="s">
        <v>159</v>
      </c>
      <c r="X43" s="10"/>
      <c r="Y43" s="10">
        <f>O43</f>
        <v>25</v>
      </c>
      <c r="Z43" s="10"/>
      <c r="AA43" s="10"/>
      <c r="AB43" s="10">
        <f>R43</f>
        <v>4.3478260869565215</v>
      </c>
      <c r="AC43" s="10"/>
      <c r="AD43" s="10">
        <f t="shared" si="10"/>
        <v>4.8913043478260869</v>
      </c>
    </row>
    <row r="44" spans="1:30" ht="59.25" customHeight="1" x14ac:dyDescent="0.25">
      <c r="A44" s="2" t="s">
        <v>25</v>
      </c>
      <c r="B44" s="3" t="s">
        <v>26</v>
      </c>
      <c r="C44" s="2" t="s">
        <v>159</v>
      </c>
      <c r="F44" s="4" t="s">
        <v>174</v>
      </c>
      <c r="M44" s="2" t="s">
        <v>8</v>
      </c>
      <c r="N44" s="7">
        <f t="shared" ref="N44:S44" si="16">(N10/N$1)*100</f>
        <v>0</v>
      </c>
      <c r="O44" s="7">
        <f t="shared" si="16"/>
        <v>12.5</v>
      </c>
      <c r="P44" s="7">
        <f t="shared" si="16"/>
        <v>0</v>
      </c>
      <c r="Q44" s="7">
        <f t="shared" si="16"/>
        <v>14.285714285714285</v>
      </c>
      <c r="R44" s="7">
        <f t="shared" si="16"/>
        <v>0</v>
      </c>
      <c r="S44" s="7">
        <f t="shared" si="16"/>
        <v>0</v>
      </c>
      <c r="U44" s="7">
        <f t="shared" si="9"/>
        <v>4.4642857142857144</v>
      </c>
      <c r="W44" s="9" t="s">
        <v>8</v>
      </c>
      <c r="X44" s="10"/>
      <c r="Y44" s="10">
        <f>O44</f>
        <v>12.5</v>
      </c>
      <c r="Z44" s="10"/>
      <c r="AA44" s="10">
        <f>Q44</f>
        <v>14.285714285714285</v>
      </c>
      <c r="AB44" s="10"/>
      <c r="AC44" s="10"/>
      <c r="AD44" s="10">
        <f t="shared" si="10"/>
        <v>4.4642857142857144</v>
      </c>
    </row>
    <row r="45" spans="1:30" ht="59.25" customHeight="1" x14ac:dyDescent="0.25">
      <c r="A45" s="2" t="s">
        <v>27</v>
      </c>
      <c r="B45" s="3" t="s">
        <v>28</v>
      </c>
      <c r="C45" s="2" t="s">
        <v>169</v>
      </c>
      <c r="F45" s="4" t="s">
        <v>182</v>
      </c>
      <c r="M45" s="2" t="s">
        <v>36</v>
      </c>
      <c r="N45" s="7">
        <f t="shared" ref="N45:S45" si="17">(N11/N$1)*100</f>
        <v>6.25</v>
      </c>
      <c r="O45" s="7">
        <f t="shared" si="17"/>
        <v>0</v>
      </c>
      <c r="P45" s="7">
        <f t="shared" si="17"/>
        <v>0</v>
      </c>
      <c r="Q45" s="7">
        <f t="shared" si="17"/>
        <v>0</v>
      </c>
      <c r="R45" s="7">
        <f t="shared" si="17"/>
        <v>0</v>
      </c>
      <c r="S45" s="7">
        <f t="shared" si="17"/>
        <v>0</v>
      </c>
      <c r="U45" s="7">
        <f t="shared" si="9"/>
        <v>1.0416666666666667</v>
      </c>
      <c r="W45" s="9" t="s">
        <v>36</v>
      </c>
      <c r="X45" s="10">
        <f>N45</f>
        <v>6.25</v>
      </c>
      <c r="Y45" s="10"/>
      <c r="Z45" s="10"/>
      <c r="AA45" s="10"/>
      <c r="AB45" s="10"/>
      <c r="AC45" s="10"/>
      <c r="AD45" s="10">
        <f t="shared" si="10"/>
        <v>1.0416666666666667</v>
      </c>
    </row>
    <row r="46" spans="1:30" ht="59.25" customHeight="1" x14ac:dyDescent="0.25">
      <c r="A46" s="2" t="s">
        <v>31</v>
      </c>
      <c r="B46" s="3" t="s">
        <v>32</v>
      </c>
      <c r="C46" s="2" t="s">
        <v>113</v>
      </c>
      <c r="F46" s="4" t="s">
        <v>180</v>
      </c>
      <c r="M46" s="2" t="s">
        <v>77</v>
      </c>
      <c r="N46" s="7">
        <f t="shared" ref="N46:S46" si="18">(N12/N$1)*100</f>
        <v>6.25</v>
      </c>
      <c r="O46" s="7">
        <f t="shared" si="18"/>
        <v>0</v>
      </c>
      <c r="P46" s="7">
        <f t="shared" si="18"/>
        <v>0</v>
      </c>
      <c r="Q46" s="7">
        <f t="shared" si="18"/>
        <v>0</v>
      </c>
      <c r="R46" s="7">
        <f t="shared" si="18"/>
        <v>0</v>
      </c>
      <c r="S46" s="7">
        <f t="shared" si="18"/>
        <v>0</v>
      </c>
      <c r="U46" s="7">
        <f t="shared" si="9"/>
        <v>1.0416666666666667</v>
      </c>
      <c r="W46" s="9" t="s">
        <v>77</v>
      </c>
      <c r="X46" s="10">
        <f>N46</f>
        <v>6.25</v>
      </c>
      <c r="Y46" s="10"/>
      <c r="Z46" s="10"/>
      <c r="AA46" s="10"/>
      <c r="AB46" s="10"/>
      <c r="AC46" s="10"/>
      <c r="AD46" s="10">
        <f t="shared" si="10"/>
        <v>1.0416666666666667</v>
      </c>
    </row>
    <row r="47" spans="1:30" ht="59.25" customHeight="1" x14ac:dyDescent="0.25">
      <c r="A47" s="2" t="s">
        <v>33</v>
      </c>
      <c r="B47" s="3" t="s">
        <v>34</v>
      </c>
      <c r="C47" s="2" t="s">
        <v>156</v>
      </c>
      <c r="M47" s="2" t="s">
        <v>160</v>
      </c>
      <c r="N47" s="7">
        <f t="shared" ref="N47:S47" si="19">(N13/N$1)*100</f>
        <v>0</v>
      </c>
      <c r="O47" s="7">
        <f t="shared" si="19"/>
        <v>0</v>
      </c>
      <c r="P47" s="7">
        <f t="shared" si="19"/>
        <v>0</v>
      </c>
      <c r="Q47" s="7">
        <f t="shared" si="19"/>
        <v>0</v>
      </c>
      <c r="R47" s="7">
        <f t="shared" si="19"/>
        <v>0</v>
      </c>
      <c r="S47" s="7">
        <f t="shared" si="19"/>
        <v>11.111111111111111</v>
      </c>
      <c r="U47" s="7">
        <f t="shared" si="9"/>
        <v>1.8518518518518519</v>
      </c>
      <c r="W47" s="9" t="s">
        <v>160</v>
      </c>
      <c r="X47" s="10"/>
      <c r="Y47" s="10"/>
      <c r="Z47" s="10"/>
      <c r="AA47" s="10"/>
      <c r="AB47" s="10"/>
      <c r="AC47" s="10">
        <f>S47</f>
        <v>11.111111111111111</v>
      </c>
      <c r="AD47" s="10">
        <f t="shared" si="10"/>
        <v>1.8518518518518519</v>
      </c>
    </row>
    <row r="48" spans="1:30" ht="59.25" customHeight="1" x14ac:dyDescent="0.25">
      <c r="A48" s="2" t="s">
        <v>145</v>
      </c>
      <c r="B48" s="3" t="s">
        <v>146</v>
      </c>
      <c r="C48" s="2" t="s">
        <v>163</v>
      </c>
      <c r="M48" s="2" t="s">
        <v>161</v>
      </c>
      <c r="N48" s="7">
        <f t="shared" ref="N48:S48" si="20">(N14/N$1)*100</f>
        <v>12.5</v>
      </c>
      <c r="O48" s="7">
        <f t="shared" si="20"/>
        <v>0</v>
      </c>
      <c r="P48" s="7">
        <f t="shared" si="20"/>
        <v>0</v>
      </c>
      <c r="Q48" s="7">
        <f t="shared" si="20"/>
        <v>0</v>
      </c>
      <c r="R48" s="7">
        <f t="shared" si="20"/>
        <v>0</v>
      </c>
      <c r="S48" s="7">
        <f t="shared" si="20"/>
        <v>0</v>
      </c>
      <c r="U48" s="7">
        <f t="shared" si="9"/>
        <v>2.0833333333333335</v>
      </c>
      <c r="W48" s="9" t="s">
        <v>161</v>
      </c>
      <c r="X48" s="10">
        <f>N48</f>
        <v>12.5</v>
      </c>
      <c r="Y48" s="10"/>
      <c r="Z48" s="10"/>
      <c r="AA48" s="10"/>
      <c r="AB48" s="10"/>
      <c r="AC48" s="10"/>
      <c r="AD48" s="10">
        <f t="shared" si="10"/>
        <v>2.0833333333333335</v>
      </c>
    </row>
    <row r="49" spans="1:30" ht="59.25" customHeight="1" x14ac:dyDescent="0.25">
      <c r="A49" s="2" t="s">
        <v>142</v>
      </c>
      <c r="B49" s="3" t="s">
        <v>144</v>
      </c>
      <c r="C49" s="2" t="s">
        <v>143</v>
      </c>
      <c r="F49" s="4" t="s">
        <v>187</v>
      </c>
      <c r="M49" s="2" t="s">
        <v>162</v>
      </c>
      <c r="N49" s="7">
        <f t="shared" ref="N49:S49" si="21">(N15/N$1)*100</f>
        <v>0</v>
      </c>
      <c r="O49" s="7">
        <f t="shared" si="21"/>
        <v>12.5</v>
      </c>
      <c r="P49" s="7">
        <f t="shared" si="21"/>
        <v>0</v>
      </c>
      <c r="Q49" s="7">
        <f t="shared" si="21"/>
        <v>0</v>
      </c>
      <c r="R49" s="7">
        <f t="shared" si="21"/>
        <v>4.3478260869565215</v>
      </c>
      <c r="S49" s="7">
        <f t="shared" si="21"/>
        <v>11.111111111111111</v>
      </c>
      <c r="U49" s="7">
        <f t="shared" si="9"/>
        <v>4.659822866344606</v>
      </c>
      <c r="W49" s="9" t="s">
        <v>162</v>
      </c>
      <c r="X49" s="10"/>
      <c r="Y49" s="10">
        <f>O49</f>
        <v>12.5</v>
      </c>
      <c r="Z49" s="10"/>
      <c r="AA49" s="10"/>
      <c r="AB49" s="10">
        <f>R49</f>
        <v>4.3478260869565215</v>
      </c>
      <c r="AC49" s="10">
        <f>S49</f>
        <v>11.111111111111111</v>
      </c>
      <c r="AD49" s="10">
        <f t="shared" si="10"/>
        <v>4.659822866344606</v>
      </c>
    </row>
    <row r="50" spans="1:30" ht="59.25" customHeight="1" x14ac:dyDescent="0.25">
      <c r="A50" s="2" t="s">
        <v>147</v>
      </c>
      <c r="B50" s="3" t="s">
        <v>148</v>
      </c>
      <c r="C50" s="2" t="s">
        <v>160</v>
      </c>
      <c r="F50" s="4" t="s">
        <v>177</v>
      </c>
      <c r="M50" s="2" t="s">
        <v>113</v>
      </c>
      <c r="N50" s="7">
        <f t="shared" ref="N50:S50" si="22">(N16/N$1)*100</f>
        <v>12.5</v>
      </c>
      <c r="O50" s="7">
        <f t="shared" si="22"/>
        <v>12.5</v>
      </c>
      <c r="P50" s="7">
        <f t="shared" si="22"/>
        <v>5.5555555555555554</v>
      </c>
      <c r="Q50" s="7">
        <f t="shared" si="22"/>
        <v>0</v>
      </c>
      <c r="R50" s="7">
        <f t="shared" si="22"/>
        <v>4.3478260869565215</v>
      </c>
      <c r="S50" s="7">
        <f t="shared" si="22"/>
        <v>0</v>
      </c>
      <c r="U50" s="7">
        <f t="shared" si="9"/>
        <v>5.8172302737520134</v>
      </c>
      <c r="W50" s="9" t="s">
        <v>113</v>
      </c>
      <c r="X50" s="10">
        <f>N50</f>
        <v>12.5</v>
      </c>
      <c r="Y50" s="10">
        <f>O50</f>
        <v>12.5</v>
      </c>
      <c r="Z50" s="10">
        <f>P50</f>
        <v>5.5555555555555554</v>
      </c>
      <c r="AA50" s="10"/>
      <c r="AB50" s="10">
        <f>R50</f>
        <v>4.3478260869565215</v>
      </c>
      <c r="AC50" s="10"/>
      <c r="AD50" s="10">
        <f t="shared" si="10"/>
        <v>5.8172302737520134</v>
      </c>
    </row>
    <row r="51" spans="1:30" ht="59.25" customHeight="1" x14ac:dyDescent="0.25">
      <c r="A51" s="2" t="s">
        <v>149</v>
      </c>
      <c r="B51" s="3" t="s">
        <v>151</v>
      </c>
      <c r="C51" s="2" t="s">
        <v>150</v>
      </c>
      <c r="F51" s="4" t="s">
        <v>180</v>
      </c>
      <c r="M51" s="2" t="s">
        <v>150</v>
      </c>
      <c r="N51" s="7">
        <f t="shared" ref="N51:S51" si="23">(N17/N$1)*100</f>
        <v>0</v>
      </c>
      <c r="O51" s="7">
        <f t="shared" si="23"/>
        <v>0</v>
      </c>
      <c r="P51" s="7">
        <f t="shared" si="23"/>
        <v>0</v>
      </c>
      <c r="Q51" s="7">
        <f t="shared" si="23"/>
        <v>0</v>
      </c>
      <c r="R51" s="7">
        <f t="shared" si="23"/>
        <v>0</v>
      </c>
      <c r="S51" s="7">
        <f t="shared" si="23"/>
        <v>11.111111111111111</v>
      </c>
      <c r="U51" s="7">
        <f t="shared" si="9"/>
        <v>1.8518518518518519</v>
      </c>
      <c r="W51" s="9" t="s">
        <v>150</v>
      </c>
      <c r="X51" s="10"/>
      <c r="Y51" s="10"/>
      <c r="Z51" s="10"/>
      <c r="AA51" s="10"/>
      <c r="AB51" s="10"/>
      <c r="AC51" s="10">
        <f>S51</f>
        <v>11.111111111111111</v>
      </c>
      <c r="AD51" s="10">
        <f t="shared" si="10"/>
        <v>1.8518518518518519</v>
      </c>
    </row>
    <row r="52" spans="1:30" ht="59.25" customHeight="1" x14ac:dyDescent="0.25">
      <c r="A52" s="2" t="s">
        <v>152</v>
      </c>
      <c r="B52" s="3" t="s">
        <v>153</v>
      </c>
      <c r="C52" s="2" t="s">
        <v>162</v>
      </c>
      <c r="M52" s="2" t="s">
        <v>157</v>
      </c>
      <c r="N52" s="7">
        <f t="shared" ref="N52:S52" si="24">(N18/N$1)*100</f>
        <v>0</v>
      </c>
      <c r="O52" s="7">
        <f t="shared" si="24"/>
        <v>0</v>
      </c>
      <c r="P52" s="7">
        <f t="shared" si="24"/>
        <v>0</v>
      </c>
      <c r="Q52" s="7">
        <f t="shared" si="24"/>
        <v>14.285714285714285</v>
      </c>
      <c r="R52" s="7">
        <f t="shared" si="24"/>
        <v>0</v>
      </c>
      <c r="S52" s="7">
        <f t="shared" si="24"/>
        <v>0</v>
      </c>
      <c r="U52" s="7">
        <f t="shared" si="9"/>
        <v>2.3809523809523809</v>
      </c>
      <c r="W52" s="9" t="s">
        <v>157</v>
      </c>
      <c r="X52" s="10"/>
      <c r="Y52" s="10"/>
      <c r="Z52" s="10"/>
      <c r="AA52" s="10">
        <f>Q52</f>
        <v>14.285714285714285</v>
      </c>
      <c r="AB52" s="10"/>
      <c r="AC52" s="10"/>
      <c r="AD52" s="10">
        <f t="shared" si="10"/>
        <v>2.3809523809523809</v>
      </c>
    </row>
    <row r="53" spans="1:30" ht="59.25" customHeight="1" x14ac:dyDescent="0.25">
      <c r="A53" s="2" t="s">
        <v>38</v>
      </c>
      <c r="B53" s="3" t="s">
        <v>39</v>
      </c>
      <c r="C53" s="2" t="s">
        <v>154</v>
      </c>
      <c r="M53" s="2" t="s">
        <v>163</v>
      </c>
      <c r="N53" s="7">
        <f t="shared" ref="N53:S53" si="25">(N19/N$1)*100</f>
        <v>0</v>
      </c>
      <c r="O53" s="7">
        <f t="shared" si="25"/>
        <v>0</v>
      </c>
      <c r="P53" s="7">
        <f t="shared" si="25"/>
        <v>5.5555555555555554</v>
      </c>
      <c r="Q53" s="7">
        <f t="shared" si="25"/>
        <v>14.285714285714285</v>
      </c>
      <c r="R53" s="7">
        <f t="shared" si="25"/>
        <v>0</v>
      </c>
      <c r="S53" s="7">
        <f t="shared" si="25"/>
        <v>11.111111111111111</v>
      </c>
      <c r="U53" s="7">
        <f t="shared" si="9"/>
        <v>5.1587301587301591</v>
      </c>
      <c r="W53" s="9" t="s">
        <v>163</v>
      </c>
      <c r="X53" s="10"/>
      <c r="Y53" s="10"/>
      <c r="Z53" s="10">
        <f>P53</f>
        <v>5.5555555555555554</v>
      </c>
      <c r="AA53" s="10">
        <f>Q53</f>
        <v>14.285714285714285</v>
      </c>
      <c r="AB53" s="10"/>
      <c r="AC53" s="10">
        <f>S53</f>
        <v>11.111111111111111</v>
      </c>
      <c r="AD53" s="10">
        <f t="shared" si="10"/>
        <v>5.1587301587301591</v>
      </c>
    </row>
    <row r="54" spans="1:30" ht="59.25" customHeight="1" x14ac:dyDescent="0.25">
      <c r="A54" s="2" t="s">
        <v>35</v>
      </c>
      <c r="B54" s="3" t="s">
        <v>37</v>
      </c>
      <c r="C54" s="2" t="s">
        <v>36</v>
      </c>
      <c r="F54" s="4" t="s">
        <v>178</v>
      </c>
      <c r="M54" s="2" t="s">
        <v>165</v>
      </c>
      <c r="N54" s="7">
        <f t="shared" ref="N54:S54" si="26">(N20/N$1)*100</f>
        <v>0</v>
      </c>
      <c r="O54" s="7">
        <f t="shared" si="26"/>
        <v>0</v>
      </c>
      <c r="P54" s="7">
        <f t="shared" si="26"/>
        <v>11.111111111111111</v>
      </c>
      <c r="Q54" s="7">
        <f t="shared" si="26"/>
        <v>0</v>
      </c>
      <c r="R54" s="7">
        <f t="shared" si="26"/>
        <v>0</v>
      </c>
      <c r="S54" s="7">
        <f t="shared" si="26"/>
        <v>0</v>
      </c>
      <c r="U54" s="7">
        <f t="shared" si="9"/>
        <v>1.8518518518518519</v>
      </c>
      <c r="W54" s="9" t="s">
        <v>165</v>
      </c>
      <c r="X54" s="10"/>
      <c r="Y54" s="10"/>
      <c r="Z54" s="10">
        <f>P54</f>
        <v>11.111111111111111</v>
      </c>
      <c r="AA54" s="10"/>
      <c r="AB54" s="10"/>
      <c r="AC54" s="10"/>
      <c r="AD54" s="10">
        <f t="shared" si="10"/>
        <v>1.8518518518518519</v>
      </c>
    </row>
    <row r="55" spans="1:30" ht="59.25" customHeight="1" x14ac:dyDescent="0.25">
      <c r="A55" s="2" t="s">
        <v>43</v>
      </c>
      <c r="B55" s="3" t="s">
        <v>44</v>
      </c>
      <c r="C55" s="2" t="s">
        <v>155</v>
      </c>
      <c r="F55" s="4" t="s">
        <v>171</v>
      </c>
      <c r="M55" s="2" t="s">
        <v>164</v>
      </c>
      <c r="N55" s="7">
        <f t="shared" ref="N55:S55" si="27">(N21/N$1)*100</f>
        <v>0</v>
      </c>
      <c r="O55" s="7">
        <f t="shared" si="27"/>
        <v>0</v>
      </c>
      <c r="P55" s="7">
        <f t="shared" si="27"/>
        <v>11.111111111111111</v>
      </c>
      <c r="Q55" s="7">
        <f t="shared" si="27"/>
        <v>0</v>
      </c>
      <c r="R55" s="7">
        <f t="shared" si="27"/>
        <v>0</v>
      </c>
      <c r="S55" s="7">
        <f t="shared" si="27"/>
        <v>0</v>
      </c>
      <c r="U55" s="7">
        <f t="shared" si="9"/>
        <v>1.8518518518518519</v>
      </c>
      <c r="W55" s="9" t="s">
        <v>164</v>
      </c>
      <c r="X55" s="10"/>
      <c r="Y55" s="10"/>
      <c r="Z55" s="10">
        <f>P55</f>
        <v>11.111111111111111</v>
      </c>
      <c r="AA55" s="10"/>
      <c r="AB55" s="10"/>
      <c r="AC55" s="10"/>
      <c r="AD55" s="10">
        <f t="shared" si="10"/>
        <v>1.8518518518518519</v>
      </c>
    </row>
    <row r="56" spans="1:30" ht="59.25" customHeight="1" x14ac:dyDescent="0.25">
      <c r="A56" s="2" t="s">
        <v>40</v>
      </c>
      <c r="B56" s="3" t="s">
        <v>42</v>
      </c>
      <c r="C56" s="2" t="s">
        <v>41</v>
      </c>
      <c r="F56" s="4" t="s">
        <v>172</v>
      </c>
      <c r="M56" s="2" t="s">
        <v>166</v>
      </c>
      <c r="N56" s="7">
        <f t="shared" ref="N56:S56" si="28">(N22/N$1)*100</f>
        <v>12.5</v>
      </c>
      <c r="O56" s="7">
        <f t="shared" si="28"/>
        <v>37.5</v>
      </c>
      <c r="P56" s="7">
        <f t="shared" si="28"/>
        <v>0</v>
      </c>
      <c r="Q56" s="7">
        <f t="shared" si="28"/>
        <v>0</v>
      </c>
      <c r="R56" s="7">
        <f t="shared" si="28"/>
        <v>0</v>
      </c>
      <c r="S56" s="7">
        <f t="shared" si="28"/>
        <v>0</v>
      </c>
      <c r="U56" s="7">
        <f t="shared" si="9"/>
        <v>8.3333333333333339</v>
      </c>
      <c r="W56" s="9" t="s">
        <v>166</v>
      </c>
      <c r="X56" s="10">
        <f>N56</f>
        <v>12.5</v>
      </c>
      <c r="Y56" s="10">
        <f>O56</f>
        <v>37.5</v>
      </c>
      <c r="Z56" s="10"/>
      <c r="AA56" s="10"/>
      <c r="AB56" s="10"/>
      <c r="AC56" s="10"/>
      <c r="AD56" s="10">
        <f t="shared" si="10"/>
        <v>8.3333333333333339</v>
      </c>
    </row>
    <row r="57" spans="1:30" ht="59.25" customHeight="1" x14ac:dyDescent="0.25">
      <c r="A57" s="2" t="s">
        <v>45</v>
      </c>
      <c r="B57" s="3" t="s">
        <v>46</v>
      </c>
      <c r="C57" s="2" t="s">
        <v>166</v>
      </c>
      <c r="F57" s="4" t="s">
        <v>183</v>
      </c>
      <c r="M57" s="2" t="s">
        <v>63</v>
      </c>
      <c r="N57" s="7">
        <f t="shared" ref="N57:S57" si="29">(N23/N$1)*100</f>
        <v>6.25</v>
      </c>
      <c r="O57" s="7">
        <f t="shared" si="29"/>
        <v>0</v>
      </c>
      <c r="P57" s="7">
        <f t="shared" si="29"/>
        <v>0</v>
      </c>
      <c r="Q57" s="7">
        <f t="shared" si="29"/>
        <v>0</v>
      </c>
      <c r="R57" s="7">
        <f t="shared" si="29"/>
        <v>0</v>
      </c>
      <c r="S57" s="7">
        <f t="shared" si="29"/>
        <v>0</v>
      </c>
      <c r="U57" s="7">
        <f t="shared" si="9"/>
        <v>1.0416666666666667</v>
      </c>
      <c r="W57" s="9" t="s">
        <v>63</v>
      </c>
      <c r="X57" s="10">
        <f>N57</f>
        <v>6.25</v>
      </c>
      <c r="Y57" s="10"/>
      <c r="Z57" s="10"/>
      <c r="AA57" s="10"/>
      <c r="AB57" s="10"/>
      <c r="AC57" s="10"/>
      <c r="AD57" s="10">
        <f t="shared" si="10"/>
        <v>1.0416666666666667</v>
      </c>
    </row>
    <row r="58" spans="1:30" ht="59.25" customHeight="1" x14ac:dyDescent="0.25">
      <c r="A58" s="2" t="s">
        <v>47</v>
      </c>
      <c r="B58" s="3" t="s">
        <v>48</v>
      </c>
      <c r="C58" s="2" t="s">
        <v>161</v>
      </c>
      <c r="F58" s="4" t="s">
        <v>179</v>
      </c>
      <c r="M58" s="2" t="s">
        <v>58</v>
      </c>
      <c r="N58" s="7">
        <f t="shared" ref="N58:S58" si="30">(N24/N$1)*100</f>
        <v>6.25</v>
      </c>
      <c r="O58" s="7">
        <f t="shared" si="30"/>
        <v>0</v>
      </c>
      <c r="P58" s="7">
        <f t="shared" si="30"/>
        <v>0</v>
      </c>
      <c r="Q58" s="7">
        <f t="shared" si="30"/>
        <v>0</v>
      </c>
      <c r="R58" s="7">
        <f t="shared" si="30"/>
        <v>0</v>
      </c>
      <c r="S58" s="7">
        <f t="shared" si="30"/>
        <v>0</v>
      </c>
      <c r="U58" s="7">
        <f t="shared" si="9"/>
        <v>1.0416666666666667</v>
      </c>
      <c r="W58" s="9" t="s">
        <v>58</v>
      </c>
      <c r="X58" s="10">
        <f>N58</f>
        <v>6.25</v>
      </c>
      <c r="Y58" s="10"/>
      <c r="Z58" s="10"/>
      <c r="AA58" s="10"/>
      <c r="AB58" s="10"/>
      <c r="AC58" s="10"/>
      <c r="AD58" s="10">
        <f t="shared" si="10"/>
        <v>1.0416666666666667</v>
      </c>
    </row>
    <row r="59" spans="1:30" ht="59.25" customHeight="1" x14ac:dyDescent="0.25">
      <c r="A59" s="2" t="s">
        <v>49</v>
      </c>
      <c r="B59" s="3" t="s">
        <v>50</v>
      </c>
      <c r="C59" s="2" t="s">
        <v>161</v>
      </c>
      <c r="M59" s="2" t="s">
        <v>167</v>
      </c>
      <c r="N59" s="7">
        <f t="shared" ref="N59:S59" si="31">(N25/N$1)*100</f>
        <v>12.5</v>
      </c>
      <c r="O59" s="7">
        <f t="shared" si="31"/>
        <v>0</v>
      </c>
      <c r="P59" s="7">
        <f t="shared" si="31"/>
        <v>11.111111111111111</v>
      </c>
      <c r="Q59" s="7">
        <f t="shared" si="31"/>
        <v>0</v>
      </c>
      <c r="R59" s="7">
        <f t="shared" si="31"/>
        <v>4.3478260869565215</v>
      </c>
      <c r="S59" s="7">
        <f t="shared" si="31"/>
        <v>0</v>
      </c>
      <c r="U59" s="7">
        <f t="shared" si="9"/>
        <v>4.6598228663446051</v>
      </c>
      <c r="W59" s="9" t="s">
        <v>167</v>
      </c>
      <c r="X59" s="10">
        <f>N59</f>
        <v>12.5</v>
      </c>
      <c r="Y59" s="10"/>
      <c r="Z59" s="10">
        <f>P59</f>
        <v>11.111111111111111</v>
      </c>
      <c r="AA59" s="10"/>
      <c r="AB59" s="10">
        <f>R59</f>
        <v>4.3478260869565215</v>
      </c>
      <c r="AC59" s="10"/>
      <c r="AD59" s="10">
        <f t="shared" si="10"/>
        <v>4.6598228663446051</v>
      </c>
    </row>
    <row r="60" spans="1:30" ht="59.25" customHeight="1" x14ac:dyDescent="0.25">
      <c r="A60" s="2" t="s">
        <v>51</v>
      </c>
      <c r="B60" s="3" t="s">
        <v>52</v>
      </c>
      <c r="C60" s="2" t="s">
        <v>154</v>
      </c>
      <c r="M60" s="2" t="s">
        <v>103</v>
      </c>
      <c r="N60" s="7">
        <f t="shared" ref="N60:S60" si="32">(N26/N$1)*100</f>
        <v>0</v>
      </c>
      <c r="O60" s="7">
        <f t="shared" si="32"/>
        <v>12.5</v>
      </c>
      <c r="P60" s="7">
        <f t="shared" si="32"/>
        <v>50</v>
      </c>
      <c r="Q60" s="7">
        <f t="shared" si="32"/>
        <v>0</v>
      </c>
      <c r="R60" s="7">
        <f t="shared" si="32"/>
        <v>0</v>
      </c>
      <c r="S60" s="7">
        <f t="shared" si="32"/>
        <v>0</v>
      </c>
      <c r="U60" s="7">
        <f t="shared" si="9"/>
        <v>10.416666666666666</v>
      </c>
      <c r="W60" s="9" t="s">
        <v>103</v>
      </c>
      <c r="X60" s="10"/>
      <c r="Y60" s="10">
        <f>O60</f>
        <v>12.5</v>
      </c>
      <c r="Z60" s="10">
        <f>P60</f>
        <v>50</v>
      </c>
      <c r="AA60" s="10"/>
      <c r="AB60" s="10"/>
      <c r="AC60" s="10"/>
      <c r="AD60" s="10">
        <f t="shared" si="10"/>
        <v>10.416666666666666</v>
      </c>
    </row>
    <row r="61" spans="1:30" ht="59.25" customHeight="1" x14ac:dyDescent="0.25">
      <c r="A61" s="2" t="s">
        <v>53</v>
      </c>
      <c r="B61" s="3" t="s">
        <v>54</v>
      </c>
      <c r="C61" s="2" t="s">
        <v>156</v>
      </c>
      <c r="M61" s="2" t="s">
        <v>168</v>
      </c>
      <c r="N61" s="7">
        <f t="shared" ref="N61:S61" si="33">(N27/N$1)*100</f>
        <v>0</v>
      </c>
      <c r="O61" s="7">
        <f t="shared" si="33"/>
        <v>0</v>
      </c>
      <c r="P61" s="7">
        <f t="shared" si="33"/>
        <v>0</v>
      </c>
      <c r="Q61" s="7">
        <f t="shared" si="33"/>
        <v>0</v>
      </c>
      <c r="R61" s="7">
        <f t="shared" si="33"/>
        <v>4.3478260869565215</v>
      </c>
      <c r="S61" s="7">
        <f t="shared" si="33"/>
        <v>0</v>
      </c>
      <c r="U61" s="7">
        <f t="shared" si="9"/>
        <v>0.72463768115942029</v>
      </c>
      <c r="W61" s="9" t="s">
        <v>168</v>
      </c>
      <c r="X61" s="10"/>
      <c r="Y61" s="10"/>
      <c r="Z61" s="10"/>
      <c r="AA61" s="10"/>
      <c r="AB61" s="10">
        <f>R61</f>
        <v>4.3478260869565215</v>
      </c>
      <c r="AC61" s="10"/>
      <c r="AD61" s="10">
        <f t="shared" si="10"/>
        <v>0.72463768115942029</v>
      </c>
    </row>
    <row r="62" spans="1:30" ht="59.25" customHeight="1" x14ac:dyDescent="0.25">
      <c r="A62" s="2" t="s">
        <v>55</v>
      </c>
      <c r="B62" s="3" t="s">
        <v>56</v>
      </c>
      <c r="C62" s="2" t="s">
        <v>113</v>
      </c>
      <c r="M62" s="2" t="s">
        <v>143</v>
      </c>
      <c r="N62" s="7">
        <f t="shared" ref="N62:S62" si="34">(N28/N$1)*100</f>
        <v>0</v>
      </c>
      <c r="O62" s="7">
        <f t="shared" si="34"/>
        <v>0</v>
      </c>
      <c r="P62" s="7">
        <f t="shared" si="34"/>
        <v>0</v>
      </c>
      <c r="Q62" s="7">
        <f t="shared" si="34"/>
        <v>0</v>
      </c>
      <c r="R62" s="7">
        <f t="shared" si="34"/>
        <v>0</v>
      </c>
      <c r="S62" s="7">
        <f t="shared" si="34"/>
        <v>11.111111111111111</v>
      </c>
      <c r="U62" s="7">
        <f t="shared" si="9"/>
        <v>1.8518518518518519</v>
      </c>
      <c r="W62" s="9" t="s">
        <v>143</v>
      </c>
      <c r="X62" s="10"/>
      <c r="Y62" s="10"/>
      <c r="Z62" s="10"/>
      <c r="AA62" s="10"/>
      <c r="AB62" s="10"/>
      <c r="AC62" s="10">
        <f>S62</f>
        <v>11.111111111111111</v>
      </c>
      <c r="AD62" s="10">
        <f t="shared" si="10"/>
        <v>1.8518518518518519</v>
      </c>
    </row>
    <row r="63" spans="1:30" ht="59.25" customHeight="1" x14ac:dyDescent="0.25">
      <c r="A63" s="2" t="s">
        <v>57</v>
      </c>
      <c r="B63" s="3" t="s">
        <v>59</v>
      </c>
      <c r="C63" s="2" t="s">
        <v>58</v>
      </c>
      <c r="F63" s="4" t="s">
        <v>184</v>
      </c>
      <c r="M63" s="2" t="s">
        <v>169</v>
      </c>
      <c r="N63" s="7">
        <f t="shared" ref="N63:S64" si="35">(N29/N$1)*100</f>
        <v>0</v>
      </c>
      <c r="O63" s="7">
        <f t="shared" si="35"/>
        <v>0</v>
      </c>
      <c r="P63" s="7">
        <f t="shared" si="35"/>
        <v>0</v>
      </c>
      <c r="Q63" s="7">
        <f t="shared" si="35"/>
        <v>0</v>
      </c>
      <c r="R63" s="7">
        <f t="shared" si="35"/>
        <v>4.3478260869565215</v>
      </c>
      <c r="S63" s="7">
        <f t="shared" si="35"/>
        <v>0</v>
      </c>
      <c r="U63" s="7">
        <f t="shared" si="9"/>
        <v>0.72463768115942029</v>
      </c>
      <c r="W63" s="9" t="s">
        <v>169</v>
      </c>
      <c r="X63" s="10"/>
      <c r="Y63" s="10"/>
      <c r="Z63" s="10"/>
      <c r="AA63" s="10"/>
      <c r="AB63" s="10">
        <f>R63</f>
        <v>4.3478260869565215</v>
      </c>
      <c r="AC63" s="10"/>
      <c r="AD63" s="10">
        <f t="shared" si="10"/>
        <v>0.72463768115942029</v>
      </c>
    </row>
    <row r="64" spans="1:30" ht="59.25" customHeight="1" x14ac:dyDescent="0.25">
      <c r="A64" s="2" t="s">
        <v>60</v>
      </c>
      <c r="B64" s="3" t="s">
        <v>61</v>
      </c>
      <c r="C64" s="2" t="s">
        <v>166</v>
      </c>
      <c r="M64" s="2" t="s">
        <v>170</v>
      </c>
      <c r="N64" s="7">
        <f t="shared" si="35"/>
        <v>0</v>
      </c>
      <c r="O64" s="7">
        <f t="shared" si="35"/>
        <v>0</v>
      </c>
      <c r="P64" s="7">
        <f t="shared" si="35"/>
        <v>0</v>
      </c>
      <c r="Q64" s="7">
        <f t="shared" si="35"/>
        <v>0</v>
      </c>
      <c r="R64" s="7">
        <f t="shared" si="35"/>
        <v>4.3478260869565215</v>
      </c>
      <c r="S64" s="7">
        <f t="shared" si="35"/>
        <v>0</v>
      </c>
      <c r="U64" s="7">
        <f t="shared" si="9"/>
        <v>0.72463768115942029</v>
      </c>
      <c r="W64" s="9" t="s">
        <v>170</v>
      </c>
      <c r="X64" s="10"/>
      <c r="Y64" s="10"/>
      <c r="Z64" s="10"/>
      <c r="AA64" s="10"/>
      <c r="AB64" s="10">
        <f>R64</f>
        <v>4.3478260869565215</v>
      </c>
      <c r="AC64" s="10"/>
      <c r="AD64" s="10">
        <f t="shared" si="10"/>
        <v>0.72463768115942029</v>
      </c>
    </row>
    <row r="65" spans="1:6" ht="30" customHeight="1" x14ac:dyDescent="0.25">
      <c r="A65" s="2" t="s">
        <v>62</v>
      </c>
      <c r="B65" s="3" t="s">
        <v>64</v>
      </c>
      <c r="C65" s="2" t="s">
        <v>63</v>
      </c>
    </row>
    <row r="66" spans="1:6" ht="30" customHeight="1" x14ac:dyDescent="0.25">
      <c r="A66" s="2" t="s">
        <v>65</v>
      </c>
      <c r="B66" s="3" t="s">
        <v>66</v>
      </c>
      <c r="C66" s="2" t="s">
        <v>155</v>
      </c>
    </row>
    <row r="67" spans="1:6" ht="30" customHeight="1" x14ac:dyDescent="0.25">
      <c r="A67" s="2" t="s">
        <v>67</v>
      </c>
      <c r="B67" s="3" t="s">
        <v>68</v>
      </c>
      <c r="C67" s="2" t="s">
        <v>167</v>
      </c>
    </row>
    <row r="68" spans="1:6" ht="30" customHeight="1" x14ac:dyDescent="0.25">
      <c r="A68" s="2" t="s">
        <v>71</v>
      </c>
      <c r="B68" s="3" t="s">
        <v>73</v>
      </c>
      <c r="C68" s="2" t="s">
        <v>72</v>
      </c>
      <c r="F68" s="4" t="s">
        <v>188</v>
      </c>
    </row>
    <row r="69" spans="1:6" ht="30" customHeight="1" x14ac:dyDescent="0.25">
      <c r="A69" s="2" t="s">
        <v>69</v>
      </c>
      <c r="B69" s="3" t="s">
        <v>70</v>
      </c>
      <c r="C69" s="2" t="s">
        <v>113</v>
      </c>
    </row>
    <row r="70" spans="1:6" ht="30" customHeight="1" x14ac:dyDescent="0.25">
      <c r="A70" s="2" t="s">
        <v>76</v>
      </c>
      <c r="B70" s="3" t="s">
        <v>78</v>
      </c>
      <c r="C70" s="2" t="s">
        <v>77</v>
      </c>
      <c r="F70" s="4" t="s">
        <v>176</v>
      </c>
    </row>
    <row r="71" spans="1:6" ht="30" customHeight="1" x14ac:dyDescent="0.25">
      <c r="A71" s="2" t="s">
        <v>74</v>
      </c>
      <c r="B71" s="3" t="s">
        <v>75</v>
      </c>
      <c r="C71" s="2" t="s">
        <v>167</v>
      </c>
    </row>
  </sheetData>
  <sortState ref="A2:H71">
    <sortCondition ref="A2"/>
  </sortState>
  <pageMargins left="0.7" right="0.7" top="0.78740157499999996" bottom="0.78740157499999996" header="0.3" footer="0.3"/>
  <extLst>
    <ext xmlns:x14="http://schemas.microsoft.com/office/spreadsheetml/2009/9/main" uri="{05C60535-1F16-4fd2-B633-F4F36F0B64E0}">
      <x14:sparklineGroups xmlns:xm="http://schemas.microsoft.com/office/excel/2006/main">
        <x14:sparklineGroup manualMax="0" manualMin="0" displayEmptyCellsAs="gap" markers="1" minAxisType="group">
          <x14:colorSeries rgb="FF376092"/>
          <x14:colorNegative rgb="FFD00000"/>
          <x14:colorAxis rgb="FF000000"/>
          <x14:colorMarkers rgb="FFD00000"/>
          <x14:colorFirst rgb="FFD00000"/>
          <x14:colorLast rgb="FFD00000"/>
          <x14:colorHigh rgb="FFD00000"/>
          <x14:colorLow rgb="FFD00000"/>
          <x14:sparklines>
            <x14:sparkline>
              <xm:f>Sheet1!N3:S3</xm:f>
              <xm:sqref>T3</xm:sqref>
            </x14:sparkline>
            <x14:sparkline>
              <xm:f>Sheet1!N4:S4</xm:f>
              <xm:sqref>T4</xm:sqref>
            </x14:sparkline>
            <x14:sparkline>
              <xm:f>Sheet1!N5:S5</xm:f>
              <xm:sqref>T5</xm:sqref>
            </x14:sparkline>
            <x14:sparkline>
              <xm:f>Sheet1!N6:S6</xm:f>
              <xm:sqref>T6</xm:sqref>
            </x14:sparkline>
            <x14:sparkline>
              <xm:f>Sheet1!N7:S7</xm:f>
              <xm:sqref>T7</xm:sqref>
            </x14:sparkline>
            <x14:sparkline>
              <xm:f>Sheet1!N8:S8</xm:f>
              <xm:sqref>T8</xm:sqref>
            </x14:sparkline>
            <x14:sparkline>
              <xm:f>Sheet1!N9:S9</xm:f>
              <xm:sqref>T9</xm:sqref>
            </x14:sparkline>
            <x14:sparkline>
              <xm:f>Sheet1!N10:S10</xm:f>
              <xm:sqref>T10</xm:sqref>
            </x14:sparkline>
            <x14:sparkline>
              <xm:f>Sheet1!N11:S11</xm:f>
              <xm:sqref>T11</xm:sqref>
            </x14:sparkline>
            <x14:sparkline>
              <xm:f>Sheet1!N12:S12</xm:f>
              <xm:sqref>T12</xm:sqref>
            </x14:sparkline>
            <x14:sparkline>
              <xm:f>Sheet1!N13:S13</xm:f>
              <xm:sqref>T13</xm:sqref>
            </x14:sparkline>
            <x14:sparkline>
              <xm:f>Sheet1!N14:S14</xm:f>
              <xm:sqref>T14</xm:sqref>
            </x14:sparkline>
            <x14:sparkline>
              <xm:f>Sheet1!N15:S15</xm:f>
              <xm:sqref>T15</xm:sqref>
            </x14:sparkline>
            <x14:sparkline>
              <xm:f>Sheet1!N16:S16</xm:f>
              <xm:sqref>T16</xm:sqref>
            </x14:sparkline>
            <x14:sparkline>
              <xm:f>Sheet1!N17:S17</xm:f>
              <xm:sqref>T17</xm:sqref>
            </x14:sparkline>
            <x14:sparkline>
              <xm:f>Sheet1!N18:S18</xm:f>
              <xm:sqref>T18</xm:sqref>
            </x14:sparkline>
            <x14:sparkline>
              <xm:f>Sheet1!N19:S19</xm:f>
              <xm:sqref>T19</xm:sqref>
            </x14:sparkline>
            <x14:sparkline>
              <xm:f>Sheet1!N20:S20</xm:f>
              <xm:sqref>T20</xm:sqref>
            </x14:sparkline>
            <x14:sparkline>
              <xm:f>Sheet1!N21:S21</xm:f>
              <xm:sqref>T21</xm:sqref>
            </x14:sparkline>
            <x14:sparkline>
              <xm:f>Sheet1!N22:S22</xm:f>
              <xm:sqref>T22</xm:sqref>
            </x14:sparkline>
            <x14:sparkline>
              <xm:f>Sheet1!N23:S23</xm:f>
              <xm:sqref>T23</xm:sqref>
            </x14:sparkline>
            <x14:sparkline>
              <xm:f>Sheet1!N24:S24</xm:f>
              <xm:sqref>T24</xm:sqref>
            </x14:sparkline>
            <x14:sparkline>
              <xm:f>Sheet1!N25:S25</xm:f>
              <xm:sqref>T25</xm:sqref>
            </x14:sparkline>
            <x14:sparkline>
              <xm:f>Sheet1!N26:S26</xm:f>
              <xm:sqref>T26</xm:sqref>
            </x14:sparkline>
            <x14:sparkline>
              <xm:f>Sheet1!N27:S27</xm:f>
              <xm:sqref>T27</xm:sqref>
            </x14:sparkline>
            <x14:sparkline>
              <xm:f>Sheet1!N28:S28</xm:f>
              <xm:sqref>T28</xm:sqref>
            </x14:sparkline>
            <x14:sparkline>
              <xm:f>Sheet1!N29:S29</xm:f>
              <xm:sqref>T29</xm:sqref>
            </x14:sparkline>
            <x14:sparkline>
              <xm:f>Sheet1!N30:S30</xm:f>
              <xm:sqref>T30</xm:sqref>
            </x14:sparkline>
          </x14:sparklines>
        </x14:sparklineGroup>
        <x14:sparklineGroup manualMax="0" manualMin="0" displayEmptyCellsAs="gap" markers="1">
          <x14:colorSeries rgb="FF376092"/>
          <x14:colorNegative rgb="FFD00000"/>
          <x14:colorAxis rgb="FF000000"/>
          <x14:colorMarkers rgb="FFD00000"/>
          <x14:colorFirst rgb="FFD00000"/>
          <x14:colorLast rgb="FFD00000"/>
          <x14:colorHigh rgb="FFD00000"/>
          <x14:colorLow rgb="FFD00000"/>
          <x14:sparklines>
            <x14:sparkline>
              <xm:f>Sheet1!N37:S37</xm:f>
              <xm:sqref>T37</xm:sqref>
            </x14:sparkline>
            <x14:sparkline>
              <xm:f>Sheet1!N38:S38</xm:f>
              <xm:sqref>T38</xm:sqref>
            </x14:sparkline>
            <x14:sparkline>
              <xm:f>Sheet1!N39:S39</xm:f>
              <xm:sqref>T39</xm:sqref>
            </x14:sparkline>
            <x14:sparkline>
              <xm:f>Sheet1!N40:S40</xm:f>
              <xm:sqref>T40</xm:sqref>
            </x14:sparkline>
            <x14:sparkline>
              <xm:f>Sheet1!N41:S41</xm:f>
              <xm:sqref>T41</xm:sqref>
            </x14:sparkline>
            <x14:sparkline>
              <xm:f>Sheet1!N42:S42</xm:f>
              <xm:sqref>T42</xm:sqref>
            </x14:sparkline>
            <x14:sparkline>
              <xm:f>Sheet1!N43:S43</xm:f>
              <xm:sqref>T43</xm:sqref>
            </x14:sparkline>
            <x14:sparkline>
              <xm:f>Sheet1!N44:S44</xm:f>
              <xm:sqref>T44</xm:sqref>
            </x14:sparkline>
            <x14:sparkline>
              <xm:f>Sheet1!N45:S45</xm:f>
              <xm:sqref>T45</xm:sqref>
            </x14:sparkline>
            <x14:sparkline>
              <xm:f>Sheet1!N46:S46</xm:f>
              <xm:sqref>T46</xm:sqref>
            </x14:sparkline>
            <x14:sparkline>
              <xm:f>Sheet1!N47:S47</xm:f>
              <xm:sqref>T47</xm:sqref>
            </x14:sparkline>
            <x14:sparkline>
              <xm:f>Sheet1!N48:S48</xm:f>
              <xm:sqref>T48</xm:sqref>
            </x14:sparkline>
            <x14:sparkline>
              <xm:f>Sheet1!N49:S49</xm:f>
              <xm:sqref>T49</xm:sqref>
            </x14:sparkline>
            <x14:sparkline>
              <xm:f>Sheet1!N50:S50</xm:f>
              <xm:sqref>T50</xm:sqref>
            </x14:sparkline>
            <x14:sparkline>
              <xm:f>Sheet1!N51:S51</xm:f>
              <xm:sqref>T51</xm:sqref>
            </x14:sparkline>
            <x14:sparkline>
              <xm:f>Sheet1!N52:S52</xm:f>
              <xm:sqref>T52</xm:sqref>
            </x14:sparkline>
            <x14:sparkline>
              <xm:f>Sheet1!N53:S53</xm:f>
              <xm:sqref>T53</xm:sqref>
            </x14:sparkline>
            <x14:sparkline>
              <xm:f>Sheet1!N54:S54</xm:f>
              <xm:sqref>T54</xm:sqref>
            </x14:sparkline>
            <x14:sparkline>
              <xm:f>Sheet1!N55:S55</xm:f>
              <xm:sqref>T55</xm:sqref>
            </x14:sparkline>
            <x14:sparkline>
              <xm:f>Sheet1!N56:S56</xm:f>
              <xm:sqref>T56</xm:sqref>
            </x14:sparkline>
            <x14:sparkline>
              <xm:f>Sheet1!N57:S57</xm:f>
              <xm:sqref>T57</xm:sqref>
            </x14:sparkline>
            <x14:sparkline>
              <xm:f>Sheet1!N58:S58</xm:f>
              <xm:sqref>T58</xm:sqref>
            </x14:sparkline>
            <x14:sparkline>
              <xm:f>Sheet1!N59:S59</xm:f>
              <xm:sqref>T59</xm:sqref>
            </x14:sparkline>
            <x14:sparkline>
              <xm:f>Sheet1!N60:S60</xm:f>
              <xm:sqref>T60</xm:sqref>
            </x14:sparkline>
            <x14:sparkline>
              <xm:f>Sheet1!N61:S61</xm:f>
              <xm:sqref>T61</xm:sqref>
            </x14:sparkline>
            <x14:sparkline>
              <xm:f>Sheet1!N62:S62</xm:f>
              <xm:sqref>T62</xm:sqref>
            </x14:sparkline>
            <x14:sparkline>
              <xm:f>Sheet1!N63:S63</xm:f>
              <xm:sqref>T63</xm:sqref>
            </x14:sparkline>
            <x14:sparkline>
              <xm:f>Sheet1!N64:S64</xm:f>
              <xm:sqref>T64</xm:sqref>
            </x14:sparkline>
          </x14:sparklines>
        </x14:sparklineGroup>
        <x14:sparklineGroup manualMax="100" manualMin="0" type="column" displayEmptyCellsAs="gap" displayXAxis="1" minAxisType="custom" maxAxisType="custom">
          <x14:colorSeries theme="1" tint="0.499984740745262"/>
          <x14:colorNegative theme="1" tint="0.249977111117893"/>
          <x14:colorAxis rgb="FF000000"/>
          <x14:colorMarkers theme="1" tint="0.249977111117893"/>
          <x14:colorFirst theme="1" tint="0.249977111117893"/>
          <x14:colorLast theme="1" tint="0.249977111117893"/>
          <x14:colorHigh theme="1" tint="0.249977111117893"/>
          <x14:colorLow theme="1" tint="0.249977111117893"/>
          <x14:sparklines>
            <x14:sparkline>
              <xm:f>Sheet1!N37:N37</xm:f>
              <xm:sqref>X37</xm:sqref>
            </x14:sparkline>
            <x14:sparkline>
              <xm:f>Sheet1!O37:O37</xm:f>
              <xm:sqref>Y37</xm:sqref>
            </x14:sparkline>
            <x14:sparkline>
              <xm:f>Sheet1!P37:P37</xm:f>
              <xm:sqref>Z37</xm:sqref>
            </x14:sparkline>
            <x14:sparkline>
              <xm:f>Sheet1!Q37:Q37</xm:f>
              <xm:sqref>AA37</xm:sqref>
            </x14:sparkline>
            <x14:sparkline>
              <xm:f>Sheet1!R37:R37</xm:f>
              <xm:sqref>AB37</xm:sqref>
            </x14:sparkline>
            <x14:sparkline>
              <xm:f>Sheet1!S37:S37</xm:f>
              <xm:sqref>AC37</xm:sqref>
            </x14:sparkline>
            <x14:sparkline>
              <xm:f>Sheet1!N38:N38</xm:f>
              <xm:sqref>X38</xm:sqref>
            </x14:sparkline>
            <x14:sparkline>
              <xm:f>Sheet1!O38:O38</xm:f>
              <xm:sqref>Y38</xm:sqref>
            </x14:sparkline>
            <x14:sparkline>
              <xm:f>Sheet1!P38:P38</xm:f>
              <xm:sqref>Z38</xm:sqref>
            </x14:sparkline>
            <x14:sparkline>
              <xm:f>Sheet1!Q38:Q38</xm:f>
              <xm:sqref>AA38</xm:sqref>
            </x14:sparkline>
            <x14:sparkline>
              <xm:f>Sheet1!R38:R38</xm:f>
              <xm:sqref>AB38</xm:sqref>
            </x14:sparkline>
            <x14:sparkline>
              <xm:f>Sheet1!S38:S38</xm:f>
              <xm:sqref>AC38</xm:sqref>
            </x14:sparkline>
            <x14:sparkline>
              <xm:f>Sheet1!N39:N39</xm:f>
              <xm:sqref>X39</xm:sqref>
            </x14:sparkline>
            <x14:sparkline>
              <xm:f>Sheet1!O39:O39</xm:f>
              <xm:sqref>Y39</xm:sqref>
            </x14:sparkline>
            <x14:sparkline>
              <xm:f>Sheet1!P39:P39</xm:f>
              <xm:sqref>Z39</xm:sqref>
            </x14:sparkline>
            <x14:sparkline>
              <xm:f>Sheet1!Q39:Q39</xm:f>
              <xm:sqref>AA39</xm:sqref>
            </x14:sparkline>
            <x14:sparkline>
              <xm:f>Sheet1!R39:R39</xm:f>
              <xm:sqref>AB39</xm:sqref>
            </x14:sparkline>
            <x14:sparkline>
              <xm:f>Sheet1!S39:S39</xm:f>
              <xm:sqref>AC39</xm:sqref>
            </x14:sparkline>
            <x14:sparkline>
              <xm:f>Sheet1!N40:N40</xm:f>
              <xm:sqref>X40</xm:sqref>
            </x14:sparkline>
            <x14:sparkline>
              <xm:f>Sheet1!O40:O40</xm:f>
              <xm:sqref>Y40</xm:sqref>
            </x14:sparkline>
            <x14:sparkline>
              <xm:f>Sheet1!P40:P40</xm:f>
              <xm:sqref>Z40</xm:sqref>
            </x14:sparkline>
            <x14:sparkline>
              <xm:f>Sheet1!Q40:Q40</xm:f>
              <xm:sqref>AA40</xm:sqref>
            </x14:sparkline>
            <x14:sparkline>
              <xm:f>Sheet1!R40:R40</xm:f>
              <xm:sqref>AB40</xm:sqref>
            </x14:sparkline>
            <x14:sparkline>
              <xm:f>Sheet1!S40:S40</xm:f>
              <xm:sqref>AC40</xm:sqref>
            </x14:sparkline>
            <x14:sparkline>
              <xm:f>Sheet1!N41:N41</xm:f>
              <xm:sqref>X41</xm:sqref>
            </x14:sparkline>
            <x14:sparkline>
              <xm:f>Sheet1!O41:O41</xm:f>
              <xm:sqref>Y41</xm:sqref>
            </x14:sparkline>
            <x14:sparkline>
              <xm:f>Sheet1!P41:P41</xm:f>
              <xm:sqref>Z41</xm:sqref>
            </x14:sparkline>
            <x14:sparkline>
              <xm:f>Sheet1!Q41:Q41</xm:f>
              <xm:sqref>AA41</xm:sqref>
            </x14:sparkline>
            <x14:sparkline>
              <xm:f>Sheet1!R41:R41</xm:f>
              <xm:sqref>AB41</xm:sqref>
            </x14:sparkline>
            <x14:sparkline>
              <xm:f>Sheet1!S41:S41</xm:f>
              <xm:sqref>AC41</xm:sqref>
            </x14:sparkline>
            <x14:sparkline>
              <xm:f>Sheet1!N42:N42</xm:f>
              <xm:sqref>X42</xm:sqref>
            </x14:sparkline>
            <x14:sparkline>
              <xm:f>Sheet1!O42:O42</xm:f>
              <xm:sqref>Y42</xm:sqref>
            </x14:sparkline>
            <x14:sparkline>
              <xm:f>Sheet1!P42:P42</xm:f>
              <xm:sqref>Z42</xm:sqref>
            </x14:sparkline>
            <x14:sparkline>
              <xm:f>Sheet1!Q42:Q42</xm:f>
              <xm:sqref>AA42</xm:sqref>
            </x14:sparkline>
            <x14:sparkline>
              <xm:f>Sheet1!R42:R42</xm:f>
              <xm:sqref>AB42</xm:sqref>
            </x14:sparkline>
            <x14:sparkline>
              <xm:f>Sheet1!S42:S42</xm:f>
              <xm:sqref>AC42</xm:sqref>
            </x14:sparkline>
            <x14:sparkline>
              <xm:f>Sheet1!N43:N43</xm:f>
              <xm:sqref>X43</xm:sqref>
            </x14:sparkline>
            <x14:sparkline>
              <xm:f>Sheet1!O43:O43</xm:f>
              <xm:sqref>Y43</xm:sqref>
            </x14:sparkline>
            <x14:sparkline>
              <xm:f>Sheet1!P43:P43</xm:f>
              <xm:sqref>Z43</xm:sqref>
            </x14:sparkline>
            <x14:sparkline>
              <xm:f>Sheet1!Q43:Q43</xm:f>
              <xm:sqref>AA43</xm:sqref>
            </x14:sparkline>
            <x14:sparkline>
              <xm:f>Sheet1!R43:R43</xm:f>
              <xm:sqref>AB43</xm:sqref>
            </x14:sparkline>
            <x14:sparkline>
              <xm:f>Sheet1!S43:S43</xm:f>
              <xm:sqref>AC43</xm:sqref>
            </x14:sparkline>
            <x14:sparkline>
              <xm:f>Sheet1!N44:N44</xm:f>
              <xm:sqref>X44</xm:sqref>
            </x14:sparkline>
            <x14:sparkline>
              <xm:f>Sheet1!O44:O44</xm:f>
              <xm:sqref>Y44</xm:sqref>
            </x14:sparkline>
            <x14:sparkline>
              <xm:f>Sheet1!P44:P44</xm:f>
              <xm:sqref>Z44</xm:sqref>
            </x14:sparkline>
            <x14:sparkline>
              <xm:f>Sheet1!Q44:Q44</xm:f>
              <xm:sqref>AA44</xm:sqref>
            </x14:sparkline>
            <x14:sparkline>
              <xm:f>Sheet1!R44:R44</xm:f>
              <xm:sqref>AB44</xm:sqref>
            </x14:sparkline>
            <x14:sparkline>
              <xm:f>Sheet1!S44:S44</xm:f>
              <xm:sqref>AC44</xm:sqref>
            </x14:sparkline>
            <x14:sparkline>
              <xm:f>Sheet1!N45:N45</xm:f>
              <xm:sqref>X45</xm:sqref>
            </x14:sparkline>
            <x14:sparkline>
              <xm:f>Sheet1!O45:O45</xm:f>
              <xm:sqref>Y45</xm:sqref>
            </x14:sparkline>
            <x14:sparkline>
              <xm:f>Sheet1!P45:P45</xm:f>
              <xm:sqref>Z45</xm:sqref>
            </x14:sparkline>
            <x14:sparkline>
              <xm:f>Sheet1!Q45:Q45</xm:f>
              <xm:sqref>AA45</xm:sqref>
            </x14:sparkline>
            <x14:sparkline>
              <xm:f>Sheet1!R45:R45</xm:f>
              <xm:sqref>AB45</xm:sqref>
            </x14:sparkline>
            <x14:sparkline>
              <xm:f>Sheet1!S45:S45</xm:f>
              <xm:sqref>AC45</xm:sqref>
            </x14:sparkline>
            <x14:sparkline>
              <xm:f>Sheet1!N46:N46</xm:f>
              <xm:sqref>X46</xm:sqref>
            </x14:sparkline>
            <x14:sparkline>
              <xm:f>Sheet1!O46:O46</xm:f>
              <xm:sqref>Y46</xm:sqref>
            </x14:sparkline>
            <x14:sparkline>
              <xm:f>Sheet1!P46:P46</xm:f>
              <xm:sqref>Z46</xm:sqref>
            </x14:sparkline>
            <x14:sparkline>
              <xm:f>Sheet1!Q46:Q46</xm:f>
              <xm:sqref>AA46</xm:sqref>
            </x14:sparkline>
            <x14:sparkline>
              <xm:f>Sheet1!R46:R46</xm:f>
              <xm:sqref>AB46</xm:sqref>
            </x14:sparkline>
            <x14:sparkline>
              <xm:f>Sheet1!S46:S46</xm:f>
              <xm:sqref>AC46</xm:sqref>
            </x14:sparkline>
            <x14:sparkline>
              <xm:f>Sheet1!N47:N47</xm:f>
              <xm:sqref>X47</xm:sqref>
            </x14:sparkline>
            <x14:sparkline>
              <xm:f>Sheet1!O47:O47</xm:f>
              <xm:sqref>Y47</xm:sqref>
            </x14:sparkline>
            <x14:sparkline>
              <xm:f>Sheet1!P47:P47</xm:f>
              <xm:sqref>Z47</xm:sqref>
            </x14:sparkline>
            <x14:sparkline>
              <xm:f>Sheet1!Q47:Q47</xm:f>
              <xm:sqref>AA47</xm:sqref>
            </x14:sparkline>
            <x14:sparkline>
              <xm:f>Sheet1!R47:R47</xm:f>
              <xm:sqref>AB47</xm:sqref>
            </x14:sparkline>
            <x14:sparkline>
              <xm:f>Sheet1!S47:S47</xm:f>
              <xm:sqref>AC47</xm:sqref>
            </x14:sparkline>
            <x14:sparkline>
              <xm:f>Sheet1!N48:N48</xm:f>
              <xm:sqref>X48</xm:sqref>
            </x14:sparkline>
            <x14:sparkline>
              <xm:f>Sheet1!O48:O48</xm:f>
              <xm:sqref>Y48</xm:sqref>
            </x14:sparkline>
            <x14:sparkline>
              <xm:f>Sheet1!P48:P48</xm:f>
              <xm:sqref>Z48</xm:sqref>
            </x14:sparkline>
            <x14:sparkline>
              <xm:f>Sheet1!Q48:Q48</xm:f>
              <xm:sqref>AA48</xm:sqref>
            </x14:sparkline>
            <x14:sparkline>
              <xm:f>Sheet1!R48:R48</xm:f>
              <xm:sqref>AB48</xm:sqref>
            </x14:sparkline>
            <x14:sparkline>
              <xm:f>Sheet1!S48:S48</xm:f>
              <xm:sqref>AC48</xm:sqref>
            </x14:sparkline>
            <x14:sparkline>
              <xm:f>Sheet1!N49:N49</xm:f>
              <xm:sqref>X49</xm:sqref>
            </x14:sparkline>
            <x14:sparkline>
              <xm:f>Sheet1!O49:O49</xm:f>
              <xm:sqref>Y49</xm:sqref>
            </x14:sparkline>
            <x14:sparkline>
              <xm:f>Sheet1!P49:P49</xm:f>
              <xm:sqref>Z49</xm:sqref>
            </x14:sparkline>
            <x14:sparkline>
              <xm:f>Sheet1!Q49:Q49</xm:f>
              <xm:sqref>AA49</xm:sqref>
            </x14:sparkline>
            <x14:sparkline>
              <xm:f>Sheet1!R49:R49</xm:f>
              <xm:sqref>AB49</xm:sqref>
            </x14:sparkline>
            <x14:sparkline>
              <xm:f>Sheet1!S49:S49</xm:f>
              <xm:sqref>AC49</xm:sqref>
            </x14:sparkline>
            <x14:sparkline>
              <xm:f>Sheet1!N50:N50</xm:f>
              <xm:sqref>X50</xm:sqref>
            </x14:sparkline>
            <x14:sparkline>
              <xm:f>Sheet1!O50:O50</xm:f>
              <xm:sqref>Y50</xm:sqref>
            </x14:sparkline>
            <x14:sparkline>
              <xm:f>Sheet1!P50:P50</xm:f>
              <xm:sqref>Z50</xm:sqref>
            </x14:sparkline>
            <x14:sparkline>
              <xm:f>Sheet1!Q50:Q50</xm:f>
              <xm:sqref>AA50</xm:sqref>
            </x14:sparkline>
            <x14:sparkline>
              <xm:f>Sheet1!R50:R50</xm:f>
              <xm:sqref>AB50</xm:sqref>
            </x14:sparkline>
            <x14:sparkline>
              <xm:f>Sheet1!S50:S50</xm:f>
              <xm:sqref>AC50</xm:sqref>
            </x14:sparkline>
            <x14:sparkline>
              <xm:f>Sheet1!N51:N51</xm:f>
              <xm:sqref>X51</xm:sqref>
            </x14:sparkline>
            <x14:sparkline>
              <xm:f>Sheet1!O51:O51</xm:f>
              <xm:sqref>Y51</xm:sqref>
            </x14:sparkline>
            <x14:sparkline>
              <xm:f>Sheet1!P51:P51</xm:f>
              <xm:sqref>Z51</xm:sqref>
            </x14:sparkline>
            <x14:sparkline>
              <xm:f>Sheet1!Q51:Q51</xm:f>
              <xm:sqref>AA51</xm:sqref>
            </x14:sparkline>
            <x14:sparkline>
              <xm:f>Sheet1!R51:R51</xm:f>
              <xm:sqref>AB51</xm:sqref>
            </x14:sparkline>
            <x14:sparkline>
              <xm:f>Sheet1!S51:S51</xm:f>
              <xm:sqref>AC51</xm:sqref>
            </x14:sparkline>
            <x14:sparkline>
              <xm:f>Sheet1!N52:N52</xm:f>
              <xm:sqref>X52</xm:sqref>
            </x14:sparkline>
            <x14:sparkline>
              <xm:f>Sheet1!O52:O52</xm:f>
              <xm:sqref>Y52</xm:sqref>
            </x14:sparkline>
            <x14:sparkline>
              <xm:f>Sheet1!P52:P52</xm:f>
              <xm:sqref>Z52</xm:sqref>
            </x14:sparkline>
            <x14:sparkline>
              <xm:f>Sheet1!Q52:Q52</xm:f>
              <xm:sqref>AA52</xm:sqref>
            </x14:sparkline>
            <x14:sparkline>
              <xm:f>Sheet1!R52:R52</xm:f>
              <xm:sqref>AB52</xm:sqref>
            </x14:sparkline>
            <x14:sparkline>
              <xm:f>Sheet1!S52:S52</xm:f>
              <xm:sqref>AC52</xm:sqref>
            </x14:sparkline>
            <x14:sparkline>
              <xm:f>Sheet1!N53:N53</xm:f>
              <xm:sqref>X53</xm:sqref>
            </x14:sparkline>
            <x14:sparkline>
              <xm:f>Sheet1!O53:O53</xm:f>
              <xm:sqref>Y53</xm:sqref>
            </x14:sparkline>
            <x14:sparkline>
              <xm:f>Sheet1!P53:P53</xm:f>
              <xm:sqref>Z53</xm:sqref>
            </x14:sparkline>
            <x14:sparkline>
              <xm:f>Sheet1!Q53:Q53</xm:f>
              <xm:sqref>AA53</xm:sqref>
            </x14:sparkline>
            <x14:sparkline>
              <xm:f>Sheet1!R53:R53</xm:f>
              <xm:sqref>AB53</xm:sqref>
            </x14:sparkline>
            <x14:sparkline>
              <xm:f>Sheet1!S53:S53</xm:f>
              <xm:sqref>AC53</xm:sqref>
            </x14:sparkline>
            <x14:sparkline>
              <xm:f>Sheet1!N54:N54</xm:f>
              <xm:sqref>X54</xm:sqref>
            </x14:sparkline>
            <x14:sparkline>
              <xm:f>Sheet1!O54:O54</xm:f>
              <xm:sqref>Y54</xm:sqref>
            </x14:sparkline>
            <x14:sparkline>
              <xm:f>Sheet1!P54:P54</xm:f>
              <xm:sqref>Z54</xm:sqref>
            </x14:sparkline>
            <x14:sparkline>
              <xm:f>Sheet1!Q54:Q54</xm:f>
              <xm:sqref>AA54</xm:sqref>
            </x14:sparkline>
            <x14:sparkline>
              <xm:f>Sheet1!R54:R54</xm:f>
              <xm:sqref>AB54</xm:sqref>
            </x14:sparkline>
            <x14:sparkline>
              <xm:f>Sheet1!S54:S54</xm:f>
              <xm:sqref>AC54</xm:sqref>
            </x14:sparkline>
            <x14:sparkline>
              <xm:f>Sheet1!N55:N55</xm:f>
              <xm:sqref>X55</xm:sqref>
            </x14:sparkline>
            <x14:sparkline>
              <xm:f>Sheet1!O55:O55</xm:f>
              <xm:sqref>Y55</xm:sqref>
            </x14:sparkline>
            <x14:sparkline>
              <xm:f>Sheet1!P55:P55</xm:f>
              <xm:sqref>Z55</xm:sqref>
            </x14:sparkline>
            <x14:sparkline>
              <xm:f>Sheet1!Q55:Q55</xm:f>
              <xm:sqref>AA55</xm:sqref>
            </x14:sparkline>
            <x14:sparkline>
              <xm:f>Sheet1!R55:R55</xm:f>
              <xm:sqref>AB55</xm:sqref>
            </x14:sparkline>
            <x14:sparkline>
              <xm:f>Sheet1!S55:S55</xm:f>
              <xm:sqref>AC55</xm:sqref>
            </x14:sparkline>
            <x14:sparkline>
              <xm:f>Sheet1!N56:N56</xm:f>
              <xm:sqref>X56</xm:sqref>
            </x14:sparkline>
            <x14:sparkline>
              <xm:f>Sheet1!O56:O56</xm:f>
              <xm:sqref>Y56</xm:sqref>
            </x14:sparkline>
            <x14:sparkline>
              <xm:f>Sheet1!P56:P56</xm:f>
              <xm:sqref>Z56</xm:sqref>
            </x14:sparkline>
            <x14:sparkline>
              <xm:f>Sheet1!Q56:Q56</xm:f>
              <xm:sqref>AA56</xm:sqref>
            </x14:sparkline>
            <x14:sparkline>
              <xm:f>Sheet1!R56:R56</xm:f>
              <xm:sqref>AB56</xm:sqref>
            </x14:sparkline>
            <x14:sparkline>
              <xm:f>Sheet1!S56:S56</xm:f>
              <xm:sqref>AC56</xm:sqref>
            </x14:sparkline>
            <x14:sparkline>
              <xm:f>Sheet1!N57:N57</xm:f>
              <xm:sqref>X57</xm:sqref>
            </x14:sparkline>
            <x14:sparkline>
              <xm:f>Sheet1!O57:O57</xm:f>
              <xm:sqref>Y57</xm:sqref>
            </x14:sparkline>
            <x14:sparkline>
              <xm:f>Sheet1!P57:P57</xm:f>
              <xm:sqref>Z57</xm:sqref>
            </x14:sparkline>
            <x14:sparkline>
              <xm:f>Sheet1!Q57:Q57</xm:f>
              <xm:sqref>AA57</xm:sqref>
            </x14:sparkline>
            <x14:sparkline>
              <xm:f>Sheet1!R57:R57</xm:f>
              <xm:sqref>AB57</xm:sqref>
            </x14:sparkline>
            <x14:sparkline>
              <xm:f>Sheet1!S57:S57</xm:f>
              <xm:sqref>AC57</xm:sqref>
            </x14:sparkline>
            <x14:sparkline>
              <xm:f>Sheet1!N58:N58</xm:f>
              <xm:sqref>X58</xm:sqref>
            </x14:sparkline>
            <x14:sparkline>
              <xm:f>Sheet1!O58:O58</xm:f>
              <xm:sqref>Y58</xm:sqref>
            </x14:sparkline>
            <x14:sparkline>
              <xm:f>Sheet1!P58:P58</xm:f>
              <xm:sqref>Z58</xm:sqref>
            </x14:sparkline>
            <x14:sparkline>
              <xm:f>Sheet1!Q58:Q58</xm:f>
              <xm:sqref>AA58</xm:sqref>
            </x14:sparkline>
            <x14:sparkline>
              <xm:f>Sheet1!R58:R58</xm:f>
              <xm:sqref>AB58</xm:sqref>
            </x14:sparkline>
            <x14:sparkline>
              <xm:f>Sheet1!S58:S58</xm:f>
              <xm:sqref>AC58</xm:sqref>
            </x14:sparkline>
            <x14:sparkline>
              <xm:f>Sheet1!N59:N59</xm:f>
              <xm:sqref>X59</xm:sqref>
            </x14:sparkline>
            <x14:sparkline>
              <xm:f>Sheet1!O59:O59</xm:f>
              <xm:sqref>Y59</xm:sqref>
            </x14:sparkline>
            <x14:sparkline>
              <xm:f>Sheet1!P59:P59</xm:f>
              <xm:sqref>Z59</xm:sqref>
            </x14:sparkline>
            <x14:sparkline>
              <xm:f>Sheet1!Q59:Q59</xm:f>
              <xm:sqref>AA59</xm:sqref>
            </x14:sparkline>
            <x14:sparkline>
              <xm:f>Sheet1!R59:R59</xm:f>
              <xm:sqref>AB59</xm:sqref>
            </x14:sparkline>
            <x14:sparkline>
              <xm:f>Sheet1!S59:S59</xm:f>
              <xm:sqref>AC59</xm:sqref>
            </x14:sparkline>
            <x14:sparkline>
              <xm:f>Sheet1!N60:N60</xm:f>
              <xm:sqref>X60</xm:sqref>
            </x14:sparkline>
            <x14:sparkline>
              <xm:f>Sheet1!O60:O60</xm:f>
              <xm:sqref>Y60</xm:sqref>
            </x14:sparkline>
            <x14:sparkline>
              <xm:f>Sheet1!P60:P60</xm:f>
              <xm:sqref>Z60</xm:sqref>
            </x14:sparkline>
            <x14:sparkline>
              <xm:f>Sheet1!Q60:Q60</xm:f>
              <xm:sqref>AA60</xm:sqref>
            </x14:sparkline>
            <x14:sparkline>
              <xm:f>Sheet1!R60:R60</xm:f>
              <xm:sqref>AB60</xm:sqref>
            </x14:sparkline>
            <x14:sparkline>
              <xm:f>Sheet1!S60:S60</xm:f>
              <xm:sqref>AC60</xm:sqref>
            </x14:sparkline>
            <x14:sparkline>
              <xm:f>Sheet1!N61:N61</xm:f>
              <xm:sqref>X61</xm:sqref>
            </x14:sparkline>
            <x14:sparkline>
              <xm:f>Sheet1!O61:O61</xm:f>
              <xm:sqref>Y61</xm:sqref>
            </x14:sparkline>
            <x14:sparkline>
              <xm:f>Sheet1!P61:P61</xm:f>
              <xm:sqref>Z61</xm:sqref>
            </x14:sparkline>
            <x14:sparkline>
              <xm:f>Sheet1!Q61:Q61</xm:f>
              <xm:sqref>AA61</xm:sqref>
            </x14:sparkline>
            <x14:sparkline>
              <xm:f>Sheet1!R61:R61</xm:f>
              <xm:sqref>AB61</xm:sqref>
            </x14:sparkline>
            <x14:sparkline>
              <xm:f>Sheet1!S61:S61</xm:f>
              <xm:sqref>AC61</xm:sqref>
            </x14:sparkline>
            <x14:sparkline>
              <xm:f>Sheet1!N62:N62</xm:f>
              <xm:sqref>X62</xm:sqref>
            </x14:sparkline>
            <x14:sparkline>
              <xm:f>Sheet1!O62:O62</xm:f>
              <xm:sqref>Y62</xm:sqref>
            </x14:sparkline>
            <x14:sparkline>
              <xm:f>Sheet1!P62:P62</xm:f>
              <xm:sqref>Z62</xm:sqref>
            </x14:sparkline>
            <x14:sparkline>
              <xm:f>Sheet1!Q62:Q62</xm:f>
              <xm:sqref>AA62</xm:sqref>
            </x14:sparkline>
            <x14:sparkline>
              <xm:f>Sheet1!R62:R62</xm:f>
              <xm:sqref>AB62</xm:sqref>
            </x14:sparkline>
            <x14:sparkline>
              <xm:f>Sheet1!S62:S62</xm:f>
              <xm:sqref>AC62</xm:sqref>
            </x14:sparkline>
            <x14:sparkline>
              <xm:f>Sheet1!N63:N63</xm:f>
              <xm:sqref>X63</xm:sqref>
            </x14:sparkline>
            <x14:sparkline>
              <xm:f>Sheet1!O63:O63</xm:f>
              <xm:sqref>Y63</xm:sqref>
            </x14:sparkline>
            <x14:sparkline>
              <xm:f>Sheet1!P63:P63</xm:f>
              <xm:sqref>Z63</xm:sqref>
            </x14:sparkline>
            <x14:sparkline>
              <xm:f>Sheet1!Q63:Q63</xm:f>
              <xm:sqref>AA63</xm:sqref>
            </x14:sparkline>
            <x14:sparkline>
              <xm:f>Sheet1!R63:R63</xm:f>
              <xm:sqref>AB63</xm:sqref>
            </x14:sparkline>
            <x14:sparkline>
              <xm:f>Sheet1!S63:S63</xm:f>
              <xm:sqref>AC63</xm:sqref>
            </x14:sparkline>
            <x14:sparkline>
              <xm:f>Sheet1!N64:N64</xm:f>
              <xm:sqref>X64</xm:sqref>
            </x14:sparkline>
            <x14:sparkline>
              <xm:f>Sheet1!O64:O64</xm:f>
              <xm:sqref>Y64</xm:sqref>
            </x14:sparkline>
            <x14:sparkline>
              <xm:f>Sheet1!P64:P64</xm:f>
              <xm:sqref>Z64</xm:sqref>
            </x14:sparkline>
            <x14:sparkline>
              <xm:f>Sheet1!Q64:Q64</xm:f>
              <xm:sqref>AA64</xm:sqref>
            </x14:sparkline>
            <x14:sparkline>
              <xm:f>Sheet1!R64:R64</xm:f>
              <xm:sqref>AB64</xm:sqref>
            </x14:sparkline>
            <x14:sparkline>
              <xm:f>Sheet1!S64:S64</xm:f>
              <xm:sqref>AC64</xm:sqref>
            </x14:sparkline>
          </x14:sparklines>
        </x14:sparklineGroup>
        <x14:sparklineGroup manualMax="100" manualMin="0" type="column" displayEmptyCellsAs="gap" minAxisType="custom" maxAxisType="custom">
          <x14:colorSeries rgb="FF376092"/>
          <x14:colorNegative rgb="FFD00000"/>
          <x14:colorAxis rgb="FF000000"/>
          <x14:colorMarkers rgb="FFD00000"/>
          <x14:colorFirst rgb="FFD00000"/>
          <x14:colorLast rgb="FFD00000"/>
          <x14:colorHigh rgb="FFD00000"/>
          <x14:colorLow rgb="FFD00000"/>
          <x14:sparklines>
            <x14:sparkline>
              <xm:f>Sheet1!U37:U37</xm:f>
              <xm:sqref>AD37</xm:sqref>
            </x14:sparkline>
            <x14:sparkline>
              <xm:f>Sheet1!U38:U38</xm:f>
              <xm:sqref>AD38</xm:sqref>
            </x14:sparkline>
            <x14:sparkline>
              <xm:f>Sheet1!U39:U39</xm:f>
              <xm:sqref>AD39</xm:sqref>
            </x14:sparkline>
            <x14:sparkline>
              <xm:f>Sheet1!U40:U40</xm:f>
              <xm:sqref>AD40</xm:sqref>
            </x14:sparkline>
            <x14:sparkline>
              <xm:f>Sheet1!U41:U41</xm:f>
              <xm:sqref>AD41</xm:sqref>
            </x14:sparkline>
            <x14:sparkline>
              <xm:f>Sheet1!U42:U42</xm:f>
              <xm:sqref>AD42</xm:sqref>
            </x14:sparkline>
            <x14:sparkline>
              <xm:f>Sheet1!U43:U43</xm:f>
              <xm:sqref>AD43</xm:sqref>
            </x14:sparkline>
            <x14:sparkline>
              <xm:f>Sheet1!U44:U44</xm:f>
              <xm:sqref>AD44</xm:sqref>
            </x14:sparkline>
            <x14:sparkline>
              <xm:f>Sheet1!U45:U45</xm:f>
              <xm:sqref>AD45</xm:sqref>
            </x14:sparkline>
            <x14:sparkline>
              <xm:f>Sheet1!U46:U46</xm:f>
              <xm:sqref>AD46</xm:sqref>
            </x14:sparkline>
            <x14:sparkline>
              <xm:f>Sheet1!U47:U47</xm:f>
              <xm:sqref>AD47</xm:sqref>
            </x14:sparkline>
            <x14:sparkline>
              <xm:f>Sheet1!U48:U48</xm:f>
              <xm:sqref>AD48</xm:sqref>
            </x14:sparkline>
            <x14:sparkline>
              <xm:f>Sheet1!U49:U49</xm:f>
              <xm:sqref>AD49</xm:sqref>
            </x14:sparkline>
            <x14:sparkline>
              <xm:f>Sheet1!U50:U50</xm:f>
              <xm:sqref>AD50</xm:sqref>
            </x14:sparkline>
            <x14:sparkline>
              <xm:f>Sheet1!U51:U51</xm:f>
              <xm:sqref>AD51</xm:sqref>
            </x14:sparkline>
            <x14:sparkline>
              <xm:f>Sheet1!U52:U52</xm:f>
              <xm:sqref>AD52</xm:sqref>
            </x14:sparkline>
            <x14:sparkline>
              <xm:f>Sheet1!U53:U53</xm:f>
              <xm:sqref>AD53</xm:sqref>
            </x14:sparkline>
            <x14:sparkline>
              <xm:f>Sheet1!U54:U54</xm:f>
              <xm:sqref>AD54</xm:sqref>
            </x14:sparkline>
            <x14:sparkline>
              <xm:f>Sheet1!U55:U55</xm:f>
              <xm:sqref>AD55</xm:sqref>
            </x14:sparkline>
            <x14:sparkline>
              <xm:f>Sheet1!U56:U56</xm:f>
              <xm:sqref>AD56</xm:sqref>
            </x14:sparkline>
            <x14:sparkline>
              <xm:f>Sheet1!U57:U57</xm:f>
              <xm:sqref>AD57</xm:sqref>
            </x14:sparkline>
            <x14:sparkline>
              <xm:f>Sheet1!U58:U58</xm:f>
              <xm:sqref>AD58</xm:sqref>
            </x14:sparkline>
            <x14:sparkline>
              <xm:f>Sheet1!U59:U59</xm:f>
              <xm:sqref>AD59</xm:sqref>
            </x14:sparkline>
            <x14:sparkline>
              <xm:f>Sheet1!U60:U60</xm:f>
              <xm:sqref>AD60</xm:sqref>
            </x14:sparkline>
            <x14:sparkline>
              <xm:f>Sheet1!U61:U61</xm:f>
              <xm:sqref>AD61</xm:sqref>
            </x14:sparkline>
            <x14:sparkline>
              <xm:f>Sheet1!U62:U62</xm:f>
              <xm:sqref>AD62</xm:sqref>
            </x14:sparkline>
            <x14:sparkline>
              <xm:f>Sheet1!U63:U63</xm:f>
              <xm:sqref>AD63</xm:sqref>
            </x14:sparkline>
            <x14:sparkline>
              <xm:f>Sheet1!U64:U64</xm:f>
              <xm:sqref>AD64</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43"/>
  <sheetViews>
    <sheetView topLeftCell="AF4" zoomScaleNormal="100" workbookViewId="0">
      <selection activeCell="AL14" sqref="AL14:AO33"/>
    </sheetView>
  </sheetViews>
  <sheetFormatPr baseColWidth="10" defaultRowHeight="15" customHeight="1" x14ac:dyDescent="0.2"/>
  <cols>
    <col min="1" max="1" width="6" style="14" bestFit="1" customWidth="1"/>
    <col min="2" max="2" width="11.42578125" style="14"/>
    <col min="3" max="3" width="47.7109375" style="14" bestFit="1" customWidth="1"/>
    <col min="4" max="4" width="67" style="14" bestFit="1" customWidth="1"/>
    <col min="5" max="5" width="21.85546875" style="14" customWidth="1"/>
    <col min="6" max="6" width="51.7109375" style="14" customWidth="1"/>
    <col min="7" max="7" width="4.28515625" style="14" bestFit="1" customWidth="1"/>
    <col min="8" max="8" width="4" style="14" customWidth="1"/>
    <col min="9" max="9" width="4.5703125" style="14" customWidth="1"/>
    <col min="10" max="10" width="3.5703125" style="14" customWidth="1"/>
    <col min="11" max="11" width="3.85546875" style="14" bestFit="1" customWidth="1"/>
    <col min="12" max="12" width="4.5703125" style="14" customWidth="1"/>
    <col min="13" max="13" width="2.42578125" style="14" customWidth="1"/>
    <col min="14" max="14" width="51.7109375" style="14" customWidth="1"/>
    <col min="15" max="26" width="4.5703125" style="14" customWidth="1"/>
    <col min="27" max="27" width="11.42578125" style="14"/>
    <col min="28" max="28" width="36.140625" style="14" bestFit="1" customWidth="1"/>
    <col min="29" max="30" width="4" style="14" bestFit="1" customWidth="1"/>
    <col min="31" max="31" width="3.85546875" style="14" bestFit="1" customWidth="1"/>
    <col min="32" max="32" width="3.5703125" style="14" bestFit="1" customWidth="1"/>
    <col min="33" max="33" width="3.85546875" style="14" bestFit="1" customWidth="1"/>
    <col min="34" max="34" width="4.28515625" style="14" bestFit="1" customWidth="1"/>
    <col min="35" max="35" width="8.140625" style="14" customWidth="1"/>
    <col min="36" max="37" width="11.42578125" style="14"/>
    <col min="38" max="38" width="3.28515625" style="14" bestFit="1" customWidth="1"/>
    <col min="39" max="39" width="6" style="14" bestFit="1" customWidth="1"/>
    <col min="40" max="40" width="31.28515625" style="14" bestFit="1" customWidth="1"/>
    <col min="41" max="41" width="181.140625" style="14" bestFit="1" customWidth="1"/>
    <col min="42" max="16384" width="11.42578125" style="14"/>
  </cols>
  <sheetData>
    <row r="1" spans="1:36" ht="15" customHeight="1" x14ac:dyDescent="0.2">
      <c r="E1" s="15"/>
      <c r="F1" s="15"/>
      <c r="G1" s="15"/>
      <c r="H1" s="15"/>
      <c r="I1" s="15"/>
      <c r="J1" s="15"/>
      <c r="K1" s="15"/>
      <c r="L1" s="15"/>
      <c r="M1" s="15"/>
      <c r="N1" s="15"/>
      <c r="O1" s="15"/>
      <c r="P1" s="15"/>
      <c r="Q1" s="15"/>
      <c r="R1" s="15"/>
      <c r="S1" s="15"/>
      <c r="T1" s="15"/>
      <c r="U1" s="15"/>
      <c r="V1" s="15"/>
      <c r="AA1" s="15"/>
      <c r="AB1" s="15" t="s">
        <v>213</v>
      </c>
      <c r="AC1" s="15"/>
      <c r="AD1" s="15"/>
      <c r="AE1" s="15"/>
      <c r="AF1" s="15"/>
      <c r="AG1" s="15"/>
      <c r="AH1" s="15"/>
      <c r="AI1" s="15"/>
      <c r="AJ1" s="15"/>
    </row>
    <row r="2" spans="1:36" ht="15" customHeight="1" x14ac:dyDescent="0.2">
      <c r="A2" s="2" t="s">
        <v>100</v>
      </c>
      <c r="B2" s="16" t="s">
        <v>103</v>
      </c>
      <c r="C2" s="2" t="s">
        <v>103</v>
      </c>
      <c r="D2" s="14" t="s">
        <v>186</v>
      </c>
      <c r="E2" s="15"/>
      <c r="F2" s="15"/>
      <c r="G2" s="15"/>
      <c r="H2" s="15"/>
      <c r="I2" s="15"/>
      <c r="J2" s="15"/>
      <c r="K2" s="15"/>
      <c r="L2" s="15"/>
      <c r="M2" s="15"/>
      <c r="N2" s="15"/>
      <c r="O2" s="15"/>
      <c r="P2" s="15"/>
      <c r="Q2" s="15"/>
      <c r="R2" s="15"/>
      <c r="S2" s="15"/>
      <c r="T2" s="15"/>
      <c r="U2" s="15"/>
      <c r="V2" s="15"/>
      <c r="AA2" s="15"/>
      <c r="AC2" s="15"/>
      <c r="AD2" s="15"/>
      <c r="AE2" s="15"/>
      <c r="AF2" s="15"/>
      <c r="AG2" s="15"/>
      <c r="AH2" s="15"/>
      <c r="AI2" s="15"/>
      <c r="AJ2" s="15"/>
    </row>
    <row r="3" spans="1:36" ht="15" customHeight="1" thickBot="1" x14ac:dyDescent="0.25">
      <c r="A3" s="2" t="s">
        <v>100</v>
      </c>
      <c r="B3" s="16" t="s">
        <v>101</v>
      </c>
      <c r="C3" s="2" t="s">
        <v>167</v>
      </c>
      <c r="D3" s="14" t="s">
        <v>185</v>
      </c>
      <c r="E3" s="15"/>
      <c r="F3" s="35" t="s">
        <v>223</v>
      </c>
      <c r="G3" s="36" t="s">
        <v>190</v>
      </c>
      <c r="H3" s="37" t="s">
        <v>191</v>
      </c>
      <c r="I3" s="37" t="s">
        <v>196</v>
      </c>
      <c r="J3" s="37" t="s">
        <v>192</v>
      </c>
      <c r="K3" s="37" t="s">
        <v>193</v>
      </c>
      <c r="L3" s="37" t="s">
        <v>194</v>
      </c>
      <c r="M3" s="33"/>
      <c r="N3" s="35" t="s">
        <v>223</v>
      </c>
      <c r="O3" s="36" t="s">
        <v>190</v>
      </c>
      <c r="P3" s="37" t="s">
        <v>191</v>
      </c>
      <c r="Q3" s="37" t="s">
        <v>196</v>
      </c>
      <c r="R3" s="37" t="s">
        <v>192</v>
      </c>
      <c r="S3" s="37" t="s">
        <v>193</v>
      </c>
      <c r="T3" s="37" t="s">
        <v>194</v>
      </c>
      <c r="U3" s="33"/>
      <c r="V3" s="33"/>
      <c r="W3" s="34"/>
      <c r="X3" s="34"/>
      <c r="Y3" s="34"/>
      <c r="Z3" s="34"/>
      <c r="AA3" s="15"/>
      <c r="AB3" s="17" t="s">
        <v>222</v>
      </c>
      <c r="AC3" s="18" t="s">
        <v>190</v>
      </c>
      <c r="AD3" s="18" t="s">
        <v>191</v>
      </c>
      <c r="AE3" s="18" t="s">
        <v>196</v>
      </c>
      <c r="AF3" s="18" t="s">
        <v>192</v>
      </c>
      <c r="AG3" s="18" t="s">
        <v>193</v>
      </c>
      <c r="AH3" s="18" t="s">
        <v>194</v>
      </c>
      <c r="AI3" s="19" t="s">
        <v>212</v>
      </c>
      <c r="AJ3" s="15"/>
    </row>
    <row r="4" spans="1:36" ht="15" customHeight="1" thickTop="1" x14ac:dyDescent="0.2">
      <c r="A4" s="2" t="s">
        <v>104</v>
      </c>
      <c r="B4" s="16" t="s">
        <v>105</v>
      </c>
      <c r="C4" s="2" t="s">
        <v>163</v>
      </c>
      <c r="D4" s="14" t="s">
        <v>204</v>
      </c>
      <c r="E4" s="15"/>
      <c r="F4" s="38" t="s">
        <v>154</v>
      </c>
      <c r="G4" s="39">
        <f>COUNTIF($C$53:$C$71,F4)</f>
        <v>2</v>
      </c>
      <c r="H4" s="21">
        <f>COUNTIF($C$23:$C$32,F4)</f>
        <v>0</v>
      </c>
      <c r="I4" s="21">
        <f>COUNTIF($C$2:$C$22,F4)</f>
        <v>0</v>
      </c>
      <c r="J4" s="21">
        <f>COUNTIF($C$33:$C$36,F4)</f>
        <v>0</v>
      </c>
      <c r="K4" s="21">
        <f>COUNTIF($C$37:$C$47,F4)</f>
        <v>1</v>
      </c>
      <c r="L4" s="21">
        <f>COUNTIF($C$49:$C$52,F4)</f>
        <v>0</v>
      </c>
      <c r="M4" s="21"/>
      <c r="N4" s="38" t="s">
        <v>113</v>
      </c>
      <c r="O4" s="39">
        <f>COUNTIF($C$53:$C$71,N4)</f>
        <v>2</v>
      </c>
      <c r="P4" s="21">
        <f>COUNTIF($C$23:$C$32,N4)</f>
        <v>1</v>
      </c>
      <c r="Q4" s="21">
        <f>COUNTIF($C$2:$C$22,N4)</f>
        <v>1</v>
      </c>
      <c r="R4" s="21">
        <f>COUNTIF($C$33:$C$36,N4)</f>
        <v>0</v>
      </c>
      <c r="S4" s="21">
        <f>COUNTIF($C$37:$C$47,N4)</f>
        <v>1</v>
      </c>
      <c r="T4" s="21">
        <f>COUNTIF($C$49:$C$52,N4)</f>
        <v>0</v>
      </c>
      <c r="U4" s="21"/>
      <c r="V4" s="21"/>
      <c r="W4" s="31"/>
      <c r="X4" s="31"/>
      <c r="Y4" s="31"/>
      <c r="Z4" s="31"/>
      <c r="AA4" s="15"/>
      <c r="AB4" s="20" t="str">
        <f>N7</f>
        <v>Einsatz von Lehr-Lern-Material</v>
      </c>
      <c r="AC4" s="21">
        <f>O7</f>
        <v>4</v>
      </c>
      <c r="AD4" s="21">
        <f>P7</f>
        <v>4</v>
      </c>
      <c r="AE4" s="21">
        <f>Q7</f>
        <v>3</v>
      </c>
      <c r="AF4" s="21">
        <f>R7</f>
        <v>0</v>
      </c>
      <c r="AG4" s="21">
        <f>S7</f>
        <v>1</v>
      </c>
      <c r="AH4" s="21">
        <f>T7</f>
        <v>0</v>
      </c>
      <c r="AI4" s="21">
        <f>SUM(AC4:AH4)</f>
        <v>12</v>
      </c>
      <c r="AJ4" s="15"/>
    </row>
    <row r="5" spans="1:36" ht="15" customHeight="1" x14ac:dyDescent="0.2">
      <c r="A5" s="2" t="s">
        <v>106</v>
      </c>
      <c r="B5" s="16" t="s">
        <v>107</v>
      </c>
      <c r="C5" s="2" t="s">
        <v>103</v>
      </c>
      <c r="D5" s="14" t="s">
        <v>186</v>
      </c>
      <c r="E5" s="15"/>
      <c r="F5" s="38" t="s">
        <v>156</v>
      </c>
      <c r="G5" s="39">
        <f>COUNTIF($C$53:$C$71,F5)</f>
        <v>1</v>
      </c>
      <c r="H5" s="21">
        <f>COUNTIF($C$23:$C$32,F5)</f>
        <v>1</v>
      </c>
      <c r="I5" s="21">
        <f>COUNTIF($C$2:$C$22,F5)</f>
        <v>4</v>
      </c>
      <c r="J5" s="21">
        <f>COUNTIF($C$33:$C$36,F5)</f>
        <v>1</v>
      </c>
      <c r="K5" s="21">
        <f>COUNTIF($C$37:$C$47,F5)</f>
        <v>2</v>
      </c>
      <c r="L5" s="21">
        <f>COUNTIF($C$49:$C$52,F5)</f>
        <v>0</v>
      </c>
      <c r="M5" s="21"/>
      <c r="N5" s="38" t="s">
        <v>165</v>
      </c>
      <c r="O5" s="39">
        <f>COUNTIF($C$53:$C$71,N5)</f>
        <v>0</v>
      </c>
      <c r="P5" s="21">
        <f>COUNTIF($C$23:$C$32,N5)</f>
        <v>0</v>
      </c>
      <c r="Q5" s="21">
        <f>COUNTIF($C$2:$C$22,N5)</f>
        <v>2</v>
      </c>
      <c r="R5" s="21">
        <f>COUNTIF($C$33:$C$36,N5)</f>
        <v>0</v>
      </c>
      <c r="S5" s="21">
        <f>COUNTIF($C$37:$C$47,N5)</f>
        <v>0</v>
      </c>
      <c r="T5" s="21">
        <f>COUNTIF($C$49:$C$52,N5)</f>
        <v>0</v>
      </c>
      <c r="U5" s="21"/>
      <c r="V5" s="21"/>
      <c r="W5" s="31"/>
      <c r="X5" s="31"/>
      <c r="Y5" s="31"/>
      <c r="Z5" s="31"/>
      <c r="AA5" s="15"/>
      <c r="AB5" s="20" t="str">
        <f>F30</f>
        <v>Gestaltung von Lehr-Lern-Materialien</v>
      </c>
      <c r="AC5" s="21">
        <f>G30</f>
        <v>1</v>
      </c>
      <c r="AD5" s="21">
        <f>H30</f>
        <v>1</v>
      </c>
      <c r="AE5" s="21">
        <f>I30</f>
        <v>4</v>
      </c>
      <c r="AF5" s="21">
        <f>J30</f>
        <v>1</v>
      </c>
      <c r="AG5" s="21">
        <f>K30</f>
        <v>2</v>
      </c>
      <c r="AH5" s="21">
        <f>L30</f>
        <v>0</v>
      </c>
      <c r="AI5" s="21">
        <f>SUM(AC5:AH5)</f>
        <v>9</v>
      </c>
      <c r="AJ5" s="15"/>
    </row>
    <row r="6" spans="1:36" ht="15" customHeight="1" x14ac:dyDescent="0.2">
      <c r="A6" s="2" t="s">
        <v>108</v>
      </c>
      <c r="B6" s="16" t="s">
        <v>109</v>
      </c>
      <c r="C6" s="2" t="s">
        <v>164</v>
      </c>
      <c r="D6" s="14" t="s">
        <v>182</v>
      </c>
      <c r="E6" s="15"/>
      <c r="F6" s="38" t="s">
        <v>36</v>
      </c>
      <c r="G6" s="39">
        <f>COUNTIF($C$53:$C$71,F6)</f>
        <v>1</v>
      </c>
      <c r="H6" s="21">
        <f>COUNTIF($C$23:$C$32,F6)</f>
        <v>0</v>
      </c>
      <c r="I6" s="21">
        <f>COUNTIF($C$2:$C$22,F6)</f>
        <v>0</v>
      </c>
      <c r="J6" s="21">
        <f>COUNTIF($C$33:$C$36,F6)</f>
        <v>0</v>
      </c>
      <c r="K6" s="21">
        <f>COUNTIF($C$37:$C$47,F6)</f>
        <v>0</v>
      </c>
      <c r="L6" s="21">
        <f>COUNTIF($C$49:$C$52,F6)</f>
        <v>0</v>
      </c>
      <c r="M6" s="21"/>
      <c r="N6" s="38" t="s">
        <v>166</v>
      </c>
      <c r="O6" s="39">
        <f>COUNTIF($C$53:$C$71,N6)</f>
        <v>2</v>
      </c>
      <c r="P6" s="21">
        <f>COUNTIF($C$23:$C$32,N6)</f>
        <v>3</v>
      </c>
      <c r="Q6" s="21">
        <f>COUNTIF($C$2:$C$22,N6)</f>
        <v>0</v>
      </c>
      <c r="R6" s="21">
        <f>COUNTIF($C$33:$C$36,N6)</f>
        <v>0</v>
      </c>
      <c r="S6" s="21">
        <f>COUNTIF($C$37:$C$47,N6)</f>
        <v>0</v>
      </c>
      <c r="T6" s="21">
        <f>COUNTIF($C$49:$C$52,N6)</f>
        <v>0</v>
      </c>
      <c r="U6" s="21"/>
      <c r="V6" s="21"/>
      <c r="W6" s="31"/>
      <c r="X6" s="31"/>
      <c r="Y6" s="31"/>
      <c r="Z6" s="31"/>
      <c r="AA6" s="15"/>
      <c r="AB6" s="20" t="str">
        <f>F11</f>
        <v>Inhaltlich-didaktisch</v>
      </c>
      <c r="AC6" s="21">
        <f>G11</f>
        <v>10</v>
      </c>
      <c r="AD6" s="21">
        <f>H11</f>
        <v>4</v>
      </c>
      <c r="AE6" s="21">
        <f>I11</f>
        <v>4</v>
      </c>
      <c r="AF6" s="21">
        <f>J11</f>
        <v>1</v>
      </c>
      <c r="AG6" s="21">
        <f>K11</f>
        <v>3</v>
      </c>
      <c r="AH6" s="21">
        <f>L11</f>
        <v>0</v>
      </c>
      <c r="AI6" s="21">
        <f>SUM(AC6:AH6)</f>
        <v>22</v>
      </c>
      <c r="AJ6" s="15"/>
    </row>
    <row r="7" spans="1:36" ht="15" customHeight="1" x14ac:dyDescent="0.2">
      <c r="A7" s="2" t="s">
        <v>110</v>
      </c>
      <c r="B7" s="16" t="s">
        <v>113</v>
      </c>
      <c r="C7" s="2" t="s">
        <v>113</v>
      </c>
      <c r="D7" s="14" t="s">
        <v>209</v>
      </c>
      <c r="E7" s="15"/>
      <c r="F7" s="38" t="s">
        <v>77</v>
      </c>
      <c r="G7" s="39">
        <f>COUNTIF($C$53:$C$71,F7)</f>
        <v>1</v>
      </c>
      <c r="H7" s="21">
        <f>COUNTIF($C$23:$C$32,F7)</f>
        <v>0</v>
      </c>
      <c r="I7" s="21">
        <f>COUNTIF($C$2:$C$22,F7)</f>
        <v>0</v>
      </c>
      <c r="J7" s="21">
        <f>COUNTIF($C$33:$C$36,F7)</f>
        <v>0</v>
      </c>
      <c r="K7" s="21">
        <f>COUNTIF($C$37:$C$47,F7)</f>
        <v>0</v>
      </c>
      <c r="L7" s="21">
        <f>COUNTIF($C$49:$C$52,F7)</f>
        <v>0</v>
      </c>
      <c r="M7" s="21"/>
      <c r="N7" s="40" t="s">
        <v>208</v>
      </c>
      <c r="O7" s="41">
        <f t="shared" ref="O7:T7" si="0">SUM(O4:O6)</f>
        <v>4</v>
      </c>
      <c r="P7" s="42">
        <f t="shared" si="0"/>
        <v>4</v>
      </c>
      <c r="Q7" s="42">
        <f t="shared" si="0"/>
        <v>3</v>
      </c>
      <c r="R7" s="42">
        <f t="shared" si="0"/>
        <v>0</v>
      </c>
      <c r="S7" s="42">
        <f t="shared" si="0"/>
        <v>1</v>
      </c>
      <c r="T7" s="42">
        <f t="shared" si="0"/>
        <v>0</v>
      </c>
      <c r="U7" s="21"/>
      <c r="V7" s="21"/>
      <c r="W7" s="31"/>
      <c r="X7" s="31"/>
      <c r="Y7" s="31"/>
      <c r="Z7" s="31"/>
      <c r="AA7" s="15"/>
      <c r="AB7" s="20" t="str">
        <f>F14</f>
        <v>Inhaltlich-fachlich</v>
      </c>
      <c r="AC7" s="21">
        <f>G14</f>
        <v>0</v>
      </c>
      <c r="AD7" s="21">
        <f>H14</f>
        <v>2</v>
      </c>
      <c r="AE7" s="21">
        <f>I14</f>
        <v>0</v>
      </c>
      <c r="AF7" s="21">
        <f>J14</f>
        <v>0</v>
      </c>
      <c r="AG7" s="21">
        <f>K14</f>
        <v>1</v>
      </c>
      <c r="AH7" s="21">
        <f>L14</f>
        <v>0</v>
      </c>
      <c r="AI7" s="21">
        <f>SUM(AC7:AH7)</f>
        <v>3</v>
      </c>
      <c r="AJ7" s="15"/>
    </row>
    <row r="8" spans="1:36" ht="15" customHeight="1" x14ac:dyDescent="0.2">
      <c r="A8" s="2" t="s">
        <v>110</v>
      </c>
      <c r="B8" s="16" t="s">
        <v>111</v>
      </c>
      <c r="C8" s="2" t="s">
        <v>103</v>
      </c>
      <c r="D8" s="14" t="s">
        <v>186</v>
      </c>
      <c r="E8" s="15"/>
      <c r="F8" s="38" t="s">
        <v>161</v>
      </c>
      <c r="G8" s="39">
        <f>COUNTIF($C$53:$C$71,F8)</f>
        <v>2</v>
      </c>
      <c r="H8" s="21">
        <f>COUNTIF($C$23:$C$32,F8)</f>
        <v>0</v>
      </c>
      <c r="I8" s="21">
        <f>COUNTIF($C$2:$C$22,F8)</f>
        <v>0</v>
      </c>
      <c r="J8" s="21">
        <f>COUNTIF($C$33:$C$36,F8)</f>
        <v>0</v>
      </c>
      <c r="K8" s="21">
        <f>COUNTIF($C$37:$C$47,F8)</f>
        <v>0</v>
      </c>
      <c r="L8" s="21">
        <f>COUNTIF($C$49:$C$52,F8)</f>
        <v>0</v>
      </c>
      <c r="M8" s="21"/>
      <c r="N8" s="43"/>
      <c r="O8" s="21"/>
      <c r="P8" s="21"/>
      <c r="Q8" s="21"/>
      <c r="R8" s="21"/>
      <c r="S8" s="21"/>
      <c r="T8" s="21"/>
      <c r="U8" s="21"/>
      <c r="V8" s="21"/>
      <c r="W8" s="31"/>
      <c r="X8" s="31"/>
      <c r="Y8" s="31"/>
      <c r="Z8" s="31"/>
      <c r="AA8" s="15"/>
      <c r="AB8" s="20" t="str">
        <f>N13</f>
        <v>Lernendenautonomie</v>
      </c>
      <c r="AC8" s="21">
        <f>O13</f>
        <v>0</v>
      </c>
      <c r="AD8" s="21">
        <f>P13</f>
        <v>0</v>
      </c>
      <c r="AE8" s="21">
        <f>Q13</f>
        <v>0</v>
      </c>
      <c r="AF8" s="21">
        <f>R13</f>
        <v>0</v>
      </c>
      <c r="AG8" s="21">
        <f>S13</f>
        <v>0</v>
      </c>
      <c r="AH8" s="21">
        <f>T13</f>
        <v>1</v>
      </c>
      <c r="AI8" s="21">
        <f>SUM(AC8:AH8)</f>
        <v>1</v>
      </c>
      <c r="AJ8" s="15"/>
    </row>
    <row r="9" spans="1:36" ht="15" customHeight="1" x14ac:dyDescent="0.2">
      <c r="A9" s="2" t="s">
        <v>114</v>
      </c>
      <c r="B9" s="16" t="s">
        <v>115</v>
      </c>
      <c r="C9" s="2" t="s">
        <v>156</v>
      </c>
      <c r="D9" s="14" t="s">
        <v>189</v>
      </c>
      <c r="E9" s="15"/>
      <c r="F9" s="38" t="s">
        <v>166</v>
      </c>
      <c r="G9" s="39">
        <f>COUNTIF($C$53:$C$71,F9)</f>
        <v>2</v>
      </c>
      <c r="H9" s="21">
        <f>COUNTIF($C$23:$C$32,F9)</f>
        <v>3</v>
      </c>
      <c r="I9" s="21">
        <f>COUNTIF($C$2:$C$22,F9)</f>
        <v>0</v>
      </c>
      <c r="J9" s="21">
        <f>COUNTIF($C$33:$C$36,F9)</f>
        <v>0</v>
      </c>
      <c r="K9" s="21">
        <f>COUNTIF($C$37:$C$47,F9)</f>
        <v>0</v>
      </c>
      <c r="L9" s="21">
        <f>COUNTIF($C$49:$C$52,F9)</f>
        <v>0</v>
      </c>
      <c r="M9" s="21"/>
      <c r="N9" s="38" t="s">
        <v>103</v>
      </c>
      <c r="O9" s="39">
        <f>COUNTIF($C$53:$C$71,N9)</f>
        <v>0</v>
      </c>
      <c r="P9" s="21">
        <f>COUNTIF($C$23:$C$32,N9)</f>
        <v>1</v>
      </c>
      <c r="Q9" s="21">
        <f>COUNTIF($C$2:$C$22,N9)</f>
        <v>9</v>
      </c>
      <c r="R9" s="21">
        <f>COUNTIF($C$33:$C$36,N9)</f>
        <v>0</v>
      </c>
      <c r="S9" s="21">
        <f>COUNTIF($C$37:$C$47,N9)</f>
        <v>0</v>
      </c>
      <c r="T9" s="21">
        <f>COUNTIF($C$49:$C$52,N9)</f>
        <v>0</v>
      </c>
      <c r="U9" s="21"/>
      <c r="V9" s="21"/>
      <c r="W9" s="31"/>
      <c r="X9" s="31"/>
      <c r="Y9" s="31"/>
      <c r="Z9" s="31"/>
      <c r="AA9" s="15"/>
      <c r="AB9" s="20" t="str">
        <f>F27</f>
        <v>Methodisch-didaktisch</v>
      </c>
      <c r="AC9" s="21">
        <f>G27</f>
        <v>6</v>
      </c>
      <c r="AD9" s="21">
        <f>H27</f>
        <v>3</v>
      </c>
      <c r="AE9" s="21">
        <f>I27</f>
        <v>3</v>
      </c>
      <c r="AF9" s="21">
        <f>J27</f>
        <v>2</v>
      </c>
      <c r="AG9" s="21">
        <f>K27</f>
        <v>3</v>
      </c>
      <c r="AH9" s="21">
        <f>L27</f>
        <v>2</v>
      </c>
      <c r="AI9" s="21">
        <f>SUM(AC9:AH9)</f>
        <v>19</v>
      </c>
      <c r="AJ9" s="15"/>
    </row>
    <row r="10" spans="1:36" ht="15" customHeight="1" x14ac:dyDescent="0.2">
      <c r="A10" s="2" t="s">
        <v>114</v>
      </c>
      <c r="B10" s="16" t="s">
        <v>119</v>
      </c>
      <c r="C10" s="2" t="s">
        <v>156</v>
      </c>
      <c r="D10" s="14" t="s">
        <v>189</v>
      </c>
      <c r="E10" s="15"/>
      <c r="F10" s="38" t="s">
        <v>58</v>
      </c>
      <c r="G10" s="39">
        <f>COUNTIF($C$53:$C$71,F10)</f>
        <v>1</v>
      </c>
      <c r="H10" s="21">
        <f>COUNTIF($C$23:$C$32,F10)</f>
        <v>0</v>
      </c>
      <c r="I10" s="21">
        <f>COUNTIF($C$2:$C$22,F10)</f>
        <v>0</v>
      </c>
      <c r="J10" s="21">
        <f>COUNTIF($C$33:$C$36,F10)</f>
        <v>0</v>
      </c>
      <c r="K10" s="21">
        <f>COUNTIF($C$37:$C$47,F10)</f>
        <v>0</v>
      </c>
      <c r="L10" s="21">
        <f>COUNTIF($C$49:$C$52,F10)</f>
        <v>0</v>
      </c>
      <c r="M10" s="21"/>
      <c r="N10" s="40" t="s">
        <v>219</v>
      </c>
      <c r="O10" s="41">
        <f t="shared" ref="O10:T10" si="1">O9</f>
        <v>0</v>
      </c>
      <c r="P10" s="42">
        <f t="shared" si="1"/>
        <v>1</v>
      </c>
      <c r="Q10" s="42">
        <f t="shared" si="1"/>
        <v>9</v>
      </c>
      <c r="R10" s="42">
        <f t="shared" si="1"/>
        <v>0</v>
      </c>
      <c r="S10" s="42">
        <f t="shared" si="1"/>
        <v>0</v>
      </c>
      <c r="T10" s="42">
        <f t="shared" si="1"/>
        <v>0</v>
      </c>
      <c r="U10" s="21"/>
      <c r="V10" s="21"/>
      <c r="W10" s="31"/>
      <c r="X10" s="31"/>
      <c r="Y10" s="31"/>
      <c r="Z10" s="31"/>
      <c r="AA10" s="15"/>
      <c r="AB10" s="20" t="str">
        <f>N10</f>
        <v>Ökologie</v>
      </c>
      <c r="AC10" s="21">
        <f>O10</f>
        <v>0</v>
      </c>
      <c r="AD10" s="21">
        <f>P10</f>
        <v>1</v>
      </c>
      <c r="AE10" s="21">
        <f>Q10</f>
        <v>9</v>
      </c>
      <c r="AF10" s="21">
        <f>R10</f>
        <v>0</v>
      </c>
      <c r="AG10" s="21">
        <f>S10</f>
        <v>0</v>
      </c>
      <c r="AH10" s="21">
        <f>T10</f>
        <v>0</v>
      </c>
      <c r="AI10" s="21">
        <f>SUM(AC10:AH10)</f>
        <v>10</v>
      </c>
      <c r="AJ10" s="15"/>
    </row>
    <row r="11" spans="1:36" ht="15" customHeight="1" x14ac:dyDescent="0.2">
      <c r="A11" s="2" t="s">
        <v>114</v>
      </c>
      <c r="B11" s="16" t="s">
        <v>117</v>
      </c>
      <c r="C11" s="2" t="s">
        <v>103</v>
      </c>
      <c r="D11" s="14" t="s">
        <v>186</v>
      </c>
      <c r="E11" s="15"/>
      <c r="F11" s="40" t="s">
        <v>175</v>
      </c>
      <c r="G11" s="41">
        <f t="shared" ref="G11:L11" si="2">SUM(G4:G10)</f>
        <v>10</v>
      </c>
      <c r="H11" s="42">
        <f t="shared" si="2"/>
        <v>4</v>
      </c>
      <c r="I11" s="42">
        <f t="shared" si="2"/>
        <v>4</v>
      </c>
      <c r="J11" s="42">
        <f t="shared" si="2"/>
        <v>1</v>
      </c>
      <c r="K11" s="42">
        <f t="shared" si="2"/>
        <v>3</v>
      </c>
      <c r="L11" s="42">
        <f t="shared" si="2"/>
        <v>0</v>
      </c>
      <c r="M11" s="42"/>
      <c r="N11" s="43"/>
      <c r="O11" s="21"/>
      <c r="P11" s="21"/>
      <c r="Q11" s="21"/>
      <c r="R11" s="21"/>
      <c r="S11" s="21"/>
      <c r="T11" s="21"/>
      <c r="U11" s="42"/>
      <c r="V11" s="42"/>
      <c r="W11" s="32"/>
      <c r="X11" s="32"/>
      <c r="Y11" s="32"/>
      <c r="Z11" s="32"/>
      <c r="AA11" s="15"/>
      <c r="AB11" s="20" t="str">
        <f>F36</f>
        <v>Schülerorientierung</v>
      </c>
      <c r="AC11" s="21">
        <f>G36</f>
        <v>5</v>
      </c>
      <c r="AD11" s="21">
        <f>H36</f>
        <v>3</v>
      </c>
      <c r="AE11" s="21">
        <f>I36</f>
        <v>0</v>
      </c>
      <c r="AF11" s="21">
        <f>J36</f>
        <v>0</v>
      </c>
      <c r="AG11" s="21">
        <f>K36</f>
        <v>0</v>
      </c>
      <c r="AH11" s="21">
        <f>L36</f>
        <v>1</v>
      </c>
      <c r="AI11" s="21">
        <f>SUM(AC11:AH11)</f>
        <v>9</v>
      </c>
      <c r="AJ11" s="15"/>
    </row>
    <row r="12" spans="1:36" ht="15" customHeight="1" x14ac:dyDescent="0.2">
      <c r="A12" s="2" t="s">
        <v>120</v>
      </c>
      <c r="B12" s="16" t="s">
        <v>121</v>
      </c>
      <c r="C12" s="2" t="s">
        <v>164</v>
      </c>
      <c r="D12" s="14" t="s">
        <v>182</v>
      </c>
      <c r="E12" s="15"/>
      <c r="F12" s="43"/>
      <c r="G12" s="21"/>
      <c r="H12" s="21"/>
      <c r="I12" s="21"/>
      <c r="J12" s="21"/>
      <c r="K12" s="21"/>
      <c r="L12" s="21"/>
      <c r="M12" s="21"/>
      <c r="N12" s="38" t="s">
        <v>160</v>
      </c>
      <c r="O12" s="39">
        <f>COUNTIF($C$53:$C$71,N12)</f>
        <v>0</v>
      </c>
      <c r="P12" s="21">
        <f>COUNTIF($C$23:$C$32,N12)</f>
        <v>0</v>
      </c>
      <c r="Q12" s="21">
        <f>COUNTIF($C$2:$C$22,N12)</f>
        <v>0</v>
      </c>
      <c r="R12" s="21">
        <f>COUNTIF($C$33:$C$36,N12)</f>
        <v>0</v>
      </c>
      <c r="S12" s="21">
        <f>COUNTIF($C$37:$C$47,N12)</f>
        <v>0</v>
      </c>
      <c r="T12" s="21">
        <f>COUNTIF($C$49:$C$52,N12)</f>
        <v>1</v>
      </c>
      <c r="U12" s="21"/>
      <c r="V12" s="21"/>
      <c r="W12" s="31"/>
      <c r="X12" s="31"/>
      <c r="Y12" s="31"/>
      <c r="Z12" s="31"/>
      <c r="AA12" s="15"/>
      <c r="AB12" s="20" t="str">
        <f>N19</f>
        <v>Schulorganisation</v>
      </c>
      <c r="AC12" s="21">
        <f>O19</f>
        <v>1</v>
      </c>
      <c r="AD12" s="21">
        <f>P19</f>
        <v>0</v>
      </c>
      <c r="AE12" s="21">
        <f>Q19</f>
        <v>2</v>
      </c>
      <c r="AF12" s="21">
        <f>R19</f>
        <v>0</v>
      </c>
      <c r="AG12" s="21">
        <f>S19</f>
        <v>2</v>
      </c>
      <c r="AH12" s="21">
        <f>T19</f>
        <v>0</v>
      </c>
      <c r="AI12" s="21">
        <f>SUM(AC12:AH12)</f>
        <v>5</v>
      </c>
      <c r="AJ12" s="15"/>
    </row>
    <row r="13" spans="1:36" ht="15" customHeight="1" x14ac:dyDescent="0.2">
      <c r="A13" s="2" t="s">
        <v>122</v>
      </c>
      <c r="B13" s="16" t="s">
        <v>123</v>
      </c>
      <c r="C13" s="2" t="s">
        <v>103</v>
      </c>
      <c r="D13" s="14" t="s">
        <v>186</v>
      </c>
      <c r="E13" s="15"/>
      <c r="F13" s="38" t="s">
        <v>159</v>
      </c>
      <c r="G13" s="39">
        <f t="shared" ref="G13:G46" si="3">COUNTIF($C$53:$C$71,F13)</f>
        <v>0</v>
      </c>
      <c r="H13" s="21">
        <f t="shared" ref="H13:H46" si="4">COUNTIF($C$23:$C$32,F13)</f>
        <v>2</v>
      </c>
      <c r="I13" s="21">
        <f t="shared" ref="I13:I46" si="5">COUNTIF($C$2:$C$22,F13)</f>
        <v>0</v>
      </c>
      <c r="J13" s="21">
        <f t="shared" ref="J13:J46" si="6">COUNTIF($C$33:$C$36,F13)</f>
        <v>0</v>
      </c>
      <c r="K13" s="21">
        <f t="shared" ref="K13:K46" si="7">COUNTIF($C$37:$C$47,F13)</f>
        <v>1</v>
      </c>
      <c r="L13" s="21">
        <f t="shared" ref="L13:L46" si="8">COUNTIF($C$49:$C$52,F13)</f>
        <v>0</v>
      </c>
      <c r="M13" s="21"/>
      <c r="N13" s="40" t="s">
        <v>218</v>
      </c>
      <c r="O13" s="41">
        <f t="shared" ref="O13:T13" si="9">O12</f>
        <v>0</v>
      </c>
      <c r="P13" s="42">
        <f t="shared" si="9"/>
        <v>0</v>
      </c>
      <c r="Q13" s="42">
        <f t="shared" si="9"/>
        <v>0</v>
      </c>
      <c r="R13" s="42">
        <f t="shared" si="9"/>
        <v>0</v>
      </c>
      <c r="S13" s="42">
        <f t="shared" si="9"/>
        <v>0</v>
      </c>
      <c r="T13" s="42">
        <f t="shared" si="9"/>
        <v>1</v>
      </c>
      <c r="U13" s="21"/>
      <c r="V13" s="21"/>
      <c r="W13" s="31"/>
      <c r="X13" s="31"/>
      <c r="Y13" s="31"/>
      <c r="Z13" s="31"/>
      <c r="AA13" s="15"/>
      <c r="AB13" s="20" t="str">
        <f>N29</f>
        <v>Sprachdidaktik</v>
      </c>
      <c r="AC13" s="21">
        <f>O29</f>
        <v>3</v>
      </c>
      <c r="AD13" s="21">
        <f>P29</f>
        <v>0</v>
      </c>
      <c r="AE13" s="21">
        <f>Q29</f>
        <v>2</v>
      </c>
      <c r="AF13" s="21">
        <f>R29</f>
        <v>0</v>
      </c>
      <c r="AG13" s="21">
        <f>S29</f>
        <v>1</v>
      </c>
      <c r="AH13" s="21">
        <f>T29</f>
        <v>0</v>
      </c>
      <c r="AI13" s="21">
        <f>SUM(AC13:AH13)</f>
        <v>6</v>
      </c>
      <c r="AJ13" s="15"/>
    </row>
    <row r="14" spans="1:36" ht="15" customHeight="1" x14ac:dyDescent="0.2">
      <c r="A14" s="2" t="s">
        <v>124</v>
      </c>
      <c r="B14" s="16" t="s">
        <v>125</v>
      </c>
      <c r="C14" s="2" t="s">
        <v>103</v>
      </c>
      <c r="D14" s="14" t="s">
        <v>186</v>
      </c>
      <c r="E14" s="15"/>
      <c r="F14" s="40" t="s">
        <v>174</v>
      </c>
      <c r="G14" s="41">
        <f t="shared" ref="G14:L14" si="10">G13</f>
        <v>0</v>
      </c>
      <c r="H14" s="42">
        <f t="shared" si="10"/>
        <v>2</v>
      </c>
      <c r="I14" s="42">
        <f t="shared" si="10"/>
        <v>0</v>
      </c>
      <c r="J14" s="42">
        <f t="shared" si="10"/>
        <v>0</v>
      </c>
      <c r="K14" s="42">
        <f t="shared" si="10"/>
        <v>1</v>
      </c>
      <c r="L14" s="42">
        <f t="shared" si="10"/>
        <v>0</v>
      </c>
      <c r="M14" s="42"/>
      <c r="N14" s="43"/>
      <c r="O14" s="21"/>
      <c r="P14" s="21"/>
      <c r="Q14" s="21"/>
      <c r="R14" s="21"/>
      <c r="S14" s="21"/>
      <c r="T14" s="21"/>
      <c r="U14" s="42"/>
      <c r="V14" s="42"/>
      <c r="W14" s="32"/>
      <c r="X14" s="32"/>
      <c r="Y14" s="32"/>
      <c r="Z14" s="32"/>
      <c r="AA14" s="15"/>
      <c r="AB14" s="20" t="str">
        <f>N25</f>
        <v>Sprachorientierung</v>
      </c>
      <c r="AC14" s="21">
        <f>O25</f>
        <v>1</v>
      </c>
      <c r="AD14" s="21">
        <f>P25</f>
        <v>1</v>
      </c>
      <c r="AE14" s="21">
        <f>Q25</f>
        <v>0</v>
      </c>
      <c r="AF14" s="21">
        <f>R25</f>
        <v>1</v>
      </c>
      <c r="AG14" s="21">
        <f>S25</f>
        <v>2</v>
      </c>
      <c r="AH14" s="21">
        <f>T25</f>
        <v>1</v>
      </c>
      <c r="AI14" s="21">
        <f>SUM(AC14:AH14)</f>
        <v>6</v>
      </c>
      <c r="AJ14" s="15"/>
    </row>
    <row r="15" spans="1:36" ht="15" customHeight="1" x14ac:dyDescent="0.2">
      <c r="A15" s="2" t="s">
        <v>126</v>
      </c>
      <c r="B15" s="16" t="s">
        <v>127</v>
      </c>
      <c r="C15" s="2" t="s">
        <v>103</v>
      </c>
      <c r="D15" s="14" t="s">
        <v>186</v>
      </c>
      <c r="E15" s="15"/>
      <c r="F15" s="43"/>
      <c r="G15" s="21"/>
      <c r="H15" s="21"/>
      <c r="I15" s="21"/>
      <c r="J15" s="21"/>
      <c r="K15" s="21"/>
      <c r="L15" s="21"/>
      <c r="M15" s="21"/>
      <c r="N15" s="38" t="s">
        <v>72</v>
      </c>
      <c r="O15" s="39">
        <f>COUNTIF($C$53:$C$71,N15)</f>
        <v>1</v>
      </c>
      <c r="P15" s="21">
        <f>COUNTIF($C$23:$C$32,N15)</f>
        <v>0</v>
      </c>
      <c r="Q15" s="21">
        <f>COUNTIF($C$2:$C$22,N15)</f>
        <v>0</v>
      </c>
      <c r="R15" s="21">
        <f>COUNTIF($C$33:$C$36,N15)</f>
        <v>0</v>
      </c>
      <c r="S15" s="21">
        <f>COUNTIF($C$37:$C$47,N15)</f>
        <v>0</v>
      </c>
      <c r="T15" s="21">
        <f>COUNTIF($C$49:$C$52,N15)</f>
        <v>0</v>
      </c>
      <c r="U15" s="21"/>
      <c r="V15" s="21"/>
      <c r="W15" s="31"/>
      <c r="X15" s="31"/>
      <c r="Y15" s="31"/>
      <c r="Z15" s="31"/>
      <c r="AA15" s="15"/>
      <c r="AB15" s="20" t="str">
        <f>N33</f>
        <v>Sonstiges</v>
      </c>
      <c r="AC15" s="21">
        <f>O33</f>
        <v>1</v>
      </c>
      <c r="AD15" s="21">
        <f>P33</f>
        <v>0</v>
      </c>
      <c r="AE15" s="21">
        <f>Q33</f>
        <v>1</v>
      </c>
      <c r="AF15" s="21">
        <f>R33</f>
        <v>1</v>
      </c>
      <c r="AG15" s="21">
        <f>S33</f>
        <v>0</v>
      </c>
      <c r="AH15" s="21">
        <f>T33</f>
        <v>1</v>
      </c>
      <c r="AI15" s="21">
        <f>SUM(AC15:AH15)</f>
        <v>4</v>
      </c>
      <c r="AJ15" s="15"/>
    </row>
    <row r="16" spans="1:36" ht="15" customHeight="1" x14ac:dyDescent="0.2">
      <c r="A16" s="2" t="s">
        <v>128</v>
      </c>
      <c r="B16" s="16" t="s">
        <v>129</v>
      </c>
      <c r="C16" s="2" t="s">
        <v>167</v>
      </c>
      <c r="D16" s="14" t="s">
        <v>185</v>
      </c>
      <c r="E16" s="15"/>
      <c r="F16" s="38" t="s">
        <v>155</v>
      </c>
      <c r="G16" s="39">
        <f>COUNTIF($C$53:$C$71,F16)</f>
        <v>2</v>
      </c>
      <c r="H16" s="21">
        <f>COUNTIF($C$23:$C$32,F16)</f>
        <v>0</v>
      </c>
      <c r="I16" s="21">
        <f>COUNTIF($C$2:$C$22,F16)</f>
        <v>0</v>
      </c>
      <c r="J16" s="21">
        <f>COUNTIF($C$33:$C$36,F16)</f>
        <v>0</v>
      </c>
      <c r="K16" s="21">
        <f>COUNTIF($C$37:$C$47,F16)</f>
        <v>0</v>
      </c>
      <c r="L16" s="21">
        <f>COUNTIF($C$49:$C$52,F16)</f>
        <v>0</v>
      </c>
      <c r="M16" s="21"/>
      <c r="N16" s="38" t="s">
        <v>164</v>
      </c>
      <c r="O16" s="39">
        <f>COUNTIF($C$53:$C$71,N16)</f>
        <v>0</v>
      </c>
      <c r="P16" s="21">
        <f>COUNTIF($C$23:$C$32,N16)</f>
        <v>0</v>
      </c>
      <c r="Q16" s="21">
        <f>COUNTIF($C$2:$C$22,N16)</f>
        <v>2</v>
      </c>
      <c r="R16" s="21">
        <f>COUNTIF($C$33:$C$36,N16)</f>
        <v>0</v>
      </c>
      <c r="S16" s="21">
        <f>COUNTIF($C$37:$C$47,N16)</f>
        <v>0</v>
      </c>
      <c r="T16" s="21">
        <f>COUNTIF($C$49:$C$52,N16)</f>
        <v>0</v>
      </c>
      <c r="U16" s="21"/>
      <c r="V16" s="21"/>
      <c r="W16" s="31"/>
      <c r="X16" s="31"/>
      <c r="Y16" s="31"/>
      <c r="Z16" s="31"/>
      <c r="AA16" s="15"/>
      <c r="AB16" s="15"/>
      <c r="AC16" s="15"/>
      <c r="AD16" s="15"/>
      <c r="AE16" s="15"/>
      <c r="AF16" s="15"/>
      <c r="AG16" s="15"/>
      <c r="AH16" s="15"/>
      <c r="AI16" s="15"/>
      <c r="AJ16" s="15"/>
    </row>
    <row r="17" spans="1:36" ht="15" customHeight="1" x14ac:dyDescent="0.2">
      <c r="A17" s="2" t="s">
        <v>130</v>
      </c>
      <c r="B17" s="16" t="s">
        <v>133</v>
      </c>
      <c r="C17" s="2" t="s">
        <v>165</v>
      </c>
      <c r="D17" s="14" t="s">
        <v>209</v>
      </c>
      <c r="E17" s="15"/>
      <c r="F17" s="38" t="s">
        <v>41</v>
      </c>
      <c r="G17" s="39">
        <f>COUNTIF($C$53:$C$71,F17)</f>
        <v>1</v>
      </c>
      <c r="H17" s="21">
        <f>COUNTIF($C$23:$C$32,F17)</f>
        <v>0</v>
      </c>
      <c r="I17" s="21">
        <f>COUNTIF($C$2:$C$22,F17)</f>
        <v>0</v>
      </c>
      <c r="J17" s="21">
        <f>COUNTIF($C$33:$C$36,F17)</f>
        <v>0</v>
      </c>
      <c r="K17" s="21">
        <f>COUNTIF($C$37:$C$47,F17)</f>
        <v>0</v>
      </c>
      <c r="L17" s="21">
        <f>COUNTIF($C$49:$C$52,F17)</f>
        <v>0</v>
      </c>
      <c r="M17" s="21"/>
      <c r="N17" s="38" t="s">
        <v>169</v>
      </c>
      <c r="O17" s="39">
        <f>COUNTIF($C$53:$C$71,N17)</f>
        <v>0</v>
      </c>
      <c r="P17" s="21">
        <f>COUNTIF($C$23:$C$32,N17)</f>
        <v>0</v>
      </c>
      <c r="Q17" s="21">
        <f>COUNTIF($C$2:$C$22,N17)</f>
        <v>0</v>
      </c>
      <c r="R17" s="21">
        <f>COUNTIF($C$33:$C$36,N17)</f>
        <v>0</v>
      </c>
      <c r="S17" s="21">
        <f>COUNTIF($C$37:$C$47,N17)</f>
        <v>1</v>
      </c>
      <c r="T17" s="21">
        <f>COUNTIF($C$49:$C$52,N17)</f>
        <v>0</v>
      </c>
      <c r="U17" s="21"/>
      <c r="V17" s="21"/>
      <c r="W17" s="31"/>
      <c r="X17" s="31"/>
      <c r="Y17" s="31"/>
      <c r="Z17" s="31"/>
    </row>
    <row r="18" spans="1:36" ht="15" customHeight="1" x14ac:dyDescent="0.2">
      <c r="A18" s="2" t="s">
        <v>130</v>
      </c>
      <c r="B18" s="16" t="s">
        <v>131</v>
      </c>
      <c r="C18" s="2" t="s">
        <v>103</v>
      </c>
      <c r="D18" s="14" t="s">
        <v>186</v>
      </c>
      <c r="E18" s="15"/>
      <c r="F18" s="38" t="s">
        <v>8</v>
      </c>
      <c r="G18" s="39">
        <f>COUNTIF($C$53:$C$71,F18)</f>
        <v>0</v>
      </c>
      <c r="H18" s="21">
        <f>COUNTIF($C$23:$C$32,F18)</f>
        <v>1</v>
      </c>
      <c r="I18" s="21">
        <f>COUNTIF($C$2:$C$22,F18)</f>
        <v>0</v>
      </c>
      <c r="J18" s="21">
        <f>COUNTIF($C$33:$C$36,F18)</f>
        <v>1</v>
      </c>
      <c r="K18" s="21">
        <f>COUNTIF($C$37:$C$47,F18)</f>
        <v>0</v>
      </c>
      <c r="L18" s="21">
        <f>COUNTIF($C$49:$C$52,F18)</f>
        <v>0</v>
      </c>
      <c r="M18" s="21"/>
      <c r="N18" s="38" t="s">
        <v>170</v>
      </c>
      <c r="O18" s="39">
        <f>COUNTIF($C$53:$C$71,N18)</f>
        <v>0</v>
      </c>
      <c r="P18" s="21">
        <f>COUNTIF($C$23:$C$32,N18)</f>
        <v>0</v>
      </c>
      <c r="Q18" s="21">
        <f>COUNTIF($C$2:$C$22,N18)</f>
        <v>0</v>
      </c>
      <c r="R18" s="21">
        <f>COUNTIF($C$33:$C$36,N18)</f>
        <v>0</v>
      </c>
      <c r="S18" s="21">
        <f>COUNTIF($C$37:$C$47,N18)</f>
        <v>1</v>
      </c>
      <c r="T18" s="21">
        <f>COUNTIF($C$49:$C$52,N18)</f>
        <v>0</v>
      </c>
      <c r="U18" s="21"/>
      <c r="V18" s="21"/>
      <c r="W18" s="31"/>
      <c r="X18" s="31"/>
      <c r="Y18" s="31"/>
      <c r="Z18" s="31"/>
    </row>
    <row r="19" spans="1:36" ht="15" customHeight="1" x14ac:dyDescent="0.2">
      <c r="A19" s="2" t="s">
        <v>134</v>
      </c>
      <c r="B19" s="16" t="s">
        <v>135</v>
      </c>
      <c r="C19" s="2" t="s">
        <v>156</v>
      </c>
      <c r="D19" s="14" t="s">
        <v>189</v>
      </c>
      <c r="E19" s="15"/>
      <c r="F19" s="38" t="s">
        <v>36</v>
      </c>
      <c r="G19" s="39">
        <f>COUNTIF($C$53:$C$71,F19)</f>
        <v>1</v>
      </c>
      <c r="H19" s="21">
        <f>COUNTIF($C$23:$C$32,F19)</f>
        <v>0</v>
      </c>
      <c r="I19" s="21">
        <f>COUNTIF($C$2:$C$22,F19)</f>
        <v>0</v>
      </c>
      <c r="J19" s="21">
        <f>COUNTIF($C$33:$C$36,F19)</f>
        <v>0</v>
      </c>
      <c r="K19" s="21">
        <f>COUNTIF($C$37:$C$47,F19)</f>
        <v>0</v>
      </c>
      <c r="L19" s="21">
        <f>COUNTIF($C$49:$C$52,F19)</f>
        <v>0</v>
      </c>
      <c r="M19" s="21"/>
      <c r="N19" s="40" t="s">
        <v>182</v>
      </c>
      <c r="O19" s="41">
        <f t="shared" ref="O19:T19" si="11">SUM(O15:O18)</f>
        <v>1</v>
      </c>
      <c r="P19" s="42">
        <f t="shared" si="11"/>
        <v>0</v>
      </c>
      <c r="Q19" s="42">
        <f t="shared" si="11"/>
        <v>2</v>
      </c>
      <c r="R19" s="42">
        <f t="shared" si="11"/>
        <v>0</v>
      </c>
      <c r="S19" s="42">
        <f t="shared" si="11"/>
        <v>2</v>
      </c>
      <c r="T19" s="42">
        <f t="shared" si="11"/>
        <v>0</v>
      </c>
      <c r="U19" s="21"/>
      <c r="V19" s="21"/>
      <c r="W19" s="31"/>
      <c r="X19" s="31"/>
      <c r="Y19" s="31"/>
      <c r="Z19" s="31"/>
    </row>
    <row r="20" spans="1:36" ht="15" customHeight="1" x14ac:dyDescent="0.2">
      <c r="A20" s="2" t="s">
        <v>136</v>
      </c>
      <c r="B20" s="16" t="s">
        <v>137</v>
      </c>
      <c r="C20" s="2" t="s">
        <v>165</v>
      </c>
      <c r="D20" s="14" t="s">
        <v>209</v>
      </c>
      <c r="E20" s="15"/>
      <c r="F20" s="38" t="s">
        <v>162</v>
      </c>
      <c r="G20" s="39">
        <f>COUNTIF($C$53:$C$71,F20)</f>
        <v>0</v>
      </c>
      <c r="H20" s="21">
        <f>COUNTIF($C$23:$C$32,F20)</f>
        <v>1</v>
      </c>
      <c r="I20" s="21">
        <f>COUNTIF($C$2:$C$22,F20)</f>
        <v>0</v>
      </c>
      <c r="J20" s="21">
        <f>COUNTIF($C$33:$C$36,F20)</f>
        <v>0</v>
      </c>
      <c r="K20" s="21">
        <f>COUNTIF($C$37:$C$47,F20)</f>
        <v>1</v>
      </c>
      <c r="L20" s="21">
        <f>COUNTIF($C$49:$C$52,F20)</f>
        <v>1</v>
      </c>
      <c r="M20" s="21"/>
      <c r="N20" s="43"/>
      <c r="O20" s="21"/>
      <c r="P20" s="21"/>
      <c r="Q20" s="21"/>
      <c r="R20" s="21"/>
      <c r="S20" s="21"/>
      <c r="T20" s="21"/>
      <c r="U20" s="21"/>
      <c r="V20" s="21"/>
      <c r="W20" s="31"/>
      <c r="X20" s="31"/>
      <c r="Y20" s="31"/>
      <c r="Z20" s="31"/>
      <c r="AB20" s="14" t="s">
        <v>214</v>
      </c>
      <c r="AC20" s="14">
        <v>16</v>
      </c>
      <c r="AD20" s="14">
        <v>8</v>
      </c>
      <c r="AE20" s="14">
        <v>18</v>
      </c>
      <c r="AF20" s="14">
        <v>7</v>
      </c>
      <c r="AG20" s="14">
        <v>23</v>
      </c>
      <c r="AH20" s="14">
        <v>9</v>
      </c>
      <c r="AI20" s="14">
        <v>81</v>
      </c>
    </row>
    <row r="21" spans="1:36" ht="15" customHeight="1" x14ac:dyDescent="0.2">
      <c r="A21" s="2" t="s">
        <v>138</v>
      </c>
      <c r="B21" s="16" t="s">
        <v>139</v>
      </c>
      <c r="C21" s="2" t="s">
        <v>156</v>
      </c>
      <c r="D21" s="14" t="s">
        <v>189</v>
      </c>
      <c r="E21" s="15"/>
      <c r="F21" s="38" t="s">
        <v>113</v>
      </c>
      <c r="G21" s="39">
        <f>COUNTIF($C$53:$C$71,F21)</f>
        <v>2</v>
      </c>
      <c r="H21" s="21">
        <f>COUNTIF($C$23:$C$32,F21)</f>
        <v>1</v>
      </c>
      <c r="I21" s="21">
        <f>COUNTIF($C$2:$C$22,F21)</f>
        <v>1</v>
      </c>
      <c r="J21" s="21">
        <f>COUNTIF($C$33:$C$36,F21)</f>
        <v>0</v>
      </c>
      <c r="K21" s="21">
        <f>COUNTIF($C$37:$C$47,F21)</f>
        <v>1</v>
      </c>
      <c r="L21" s="21">
        <f>COUNTIF($C$49:$C$52,F21)</f>
        <v>0</v>
      </c>
      <c r="M21" s="21"/>
      <c r="N21" s="38" t="s">
        <v>72</v>
      </c>
      <c r="O21" s="39">
        <f>COUNTIF($C$53:$C$71,N21)</f>
        <v>1</v>
      </c>
      <c r="P21" s="21">
        <f>COUNTIF($C$23:$C$32,N21)</f>
        <v>0</v>
      </c>
      <c r="Q21" s="21">
        <f>COUNTIF($C$2:$C$22,N21)</f>
        <v>0</v>
      </c>
      <c r="R21" s="21">
        <f>COUNTIF($C$33:$C$36,N21)</f>
        <v>0</v>
      </c>
      <c r="S21" s="21">
        <f>COUNTIF($C$37:$C$47,N21)</f>
        <v>0</v>
      </c>
      <c r="T21" s="21">
        <f>COUNTIF($C$49:$C$52,N21)</f>
        <v>0</v>
      </c>
      <c r="U21" s="21"/>
      <c r="V21" s="21"/>
      <c r="W21" s="31"/>
      <c r="X21" s="31"/>
      <c r="Y21" s="31"/>
      <c r="Z21" s="31"/>
      <c r="AC21" s="5" t="s">
        <v>190</v>
      </c>
      <c r="AD21" s="5" t="s">
        <v>191</v>
      </c>
      <c r="AE21" s="5" t="s">
        <v>196</v>
      </c>
      <c r="AF21" s="5" t="s">
        <v>192</v>
      </c>
      <c r="AG21" s="5" t="s">
        <v>193</v>
      </c>
      <c r="AH21" s="5" t="s">
        <v>194</v>
      </c>
      <c r="AI21" s="11" t="s">
        <v>215</v>
      </c>
      <c r="AJ21" s="11" t="s">
        <v>216</v>
      </c>
    </row>
    <row r="22" spans="1:36" ht="15" customHeight="1" x14ac:dyDescent="0.2">
      <c r="A22" s="2" t="s">
        <v>138</v>
      </c>
      <c r="B22" s="16" t="s">
        <v>141</v>
      </c>
      <c r="C22" s="2" t="s">
        <v>103</v>
      </c>
      <c r="D22" s="14" t="s">
        <v>186</v>
      </c>
      <c r="E22" s="15"/>
      <c r="F22" s="38" t="s">
        <v>150</v>
      </c>
      <c r="G22" s="39">
        <f>COUNTIF($C$53:$C$71,F22)</f>
        <v>0</v>
      </c>
      <c r="H22" s="21">
        <f>COUNTIF($C$23:$C$32,F22)</f>
        <v>0</v>
      </c>
      <c r="I22" s="21">
        <f>COUNTIF($C$2:$C$22,F22)</f>
        <v>0</v>
      </c>
      <c r="J22" s="21">
        <f>COUNTIF($C$33:$C$36,F22)</f>
        <v>0</v>
      </c>
      <c r="K22" s="21">
        <f>COUNTIF($C$37:$C$47,F22)</f>
        <v>0</v>
      </c>
      <c r="L22" s="21">
        <f>COUNTIF($C$49:$C$52,F22)</f>
        <v>1</v>
      </c>
      <c r="M22" s="21"/>
      <c r="N22" s="38" t="s">
        <v>158</v>
      </c>
      <c r="O22" s="39">
        <f>COUNTIF($C$53:$C$71,N22)</f>
        <v>0</v>
      </c>
      <c r="P22" s="21">
        <f>COUNTIF($C$23:$C$32,N22)</f>
        <v>0</v>
      </c>
      <c r="Q22" s="21">
        <f>COUNTIF($C$2:$C$22,N22)</f>
        <v>0</v>
      </c>
      <c r="R22" s="21">
        <f>COUNTIF($C$33:$C$36,N22)</f>
        <v>0</v>
      </c>
      <c r="S22" s="21">
        <f>COUNTIF($C$37:$C$47,N22)</f>
        <v>1</v>
      </c>
      <c r="T22" s="21">
        <f>COUNTIF($C$49:$C$52,N22)</f>
        <v>0</v>
      </c>
      <c r="U22" s="21"/>
      <c r="V22" s="21"/>
      <c r="W22" s="31"/>
      <c r="X22" s="31"/>
      <c r="Y22" s="31"/>
      <c r="Z22" s="31"/>
      <c r="AB22" s="14" t="str">
        <f>AB4</f>
        <v>Einsatz von Lehr-Lern-Material</v>
      </c>
      <c r="AC22" s="22">
        <f>100*(AC4/AC$20)</f>
        <v>25</v>
      </c>
      <c r="AD22" s="22">
        <f t="shared" ref="AD22:AH22" si="12">100*(AD4/AD$20)</f>
        <v>50</v>
      </c>
      <c r="AE22" s="22">
        <f t="shared" si="12"/>
        <v>16.666666666666664</v>
      </c>
      <c r="AF22" s="22">
        <f t="shared" si="12"/>
        <v>0</v>
      </c>
      <c r="AG22" s="22">
        <f t="shared" si="12"/>
        <v>4.3478260869565215</v>
      </c>
      <c r="AH22" s="22">
        <f t="shared" si="12"/>
        <v>0</v>
      </c>
      <c r="AI22" s="22">
        <f>100*(AI4/AI$20)</f>
        <v>14.814814814814813</v>
      </c>
      <c r="AJ22" s="22">
        <f>SUM(AC22:AH22)/6</f>
        <v>16.002415458937197</v>
      </c>
    </row>
    <row r="23" spans="1:36" ht="15" customHeight="1" x14ac:dyDescent="0.2">
      <c r="A23" s="2" t="s">
        <v>79</v>
      </c>
      <c r="B23" s="16" t="s">
        <v>81</v>
      </c>
      <c r="C23" s="2" t="s">
        <v>8</v>
      </c>
      <c r="D23" s="14" t="s">
        <v>180</v>
      </c>
      <c r="E23" s="15"/>
      <c r="F23" s="38" t="s">
        <v>157</v>
      </c>
      <c r="G23" s="39">
        <f>COUNTIF($C$53:$C$71,F23)</f>
        <v>0</v>
      </c>
      <c r="H23" s="21">
        <f>COUNTIF($C$23:$C$32,F23)</f>
        <v>0</v>
      </c>
      <c r="I23" s="21">
        <f>COUNTIF($C$2:$C$22,F23)</f>
        <v>0</v>
      </c>
      <c r="J23" s="21">
        <f>COUNTIF($C$33:$C$36,F23)</f>
        <v>1</v>
      </c>
      <c r="K23" s="21">
        <f>COUNTIF($C$37:$C$47,F23)</f>
        <v>0</v>
      </c>
      <c r="L23" s="21">
        <f>COUNTIF($C$49:$C$52,F23)</f>
        <v>0</v>
      </c>
      <c r="M23" s="21"/>
      <c r="N23" s="38" t="s">
        <v>162</v>
      </c>
      <c r="O23" s="39">
        <f>COUNTIF($C$53:$C$71,N23)</f>
        <v>0</v>
      </c>
      <c r="P23" s="21">
        <f>COUNTIF($C$23:$C$32,N23)</f>
        <v>1</v>
      </c>
      <c r="Q23" s="21">
        <f>COUNTIF($C$2:$C$22,N23)</f>
        <v>0</v>
      </c>
      <c r="R23" s="21">
        <f>COUNTIF($C$33:$C$36,N23)</f>
        <v>0</v>
      </c>
      <c r="S23" s="21">
        <f>COUNTIF($C$37:$C$47,N23)</f>
        <v>1</v>
      </c>
      <c r="T23" s="21">
        <f>COUNTIF($C$49:$C$52,N23)</f>
        <v>1</v>
      </c>
      <c r="U23" s="21"/>
      <c r="V23" s="21"/>
      <c r="W23" s="31"/>
      <c r="X23" s="31"/>
      <c r="Y23" s="31"/>
      <c r="Z23" s="31"/>
      <c r="AB23" s="14" t="str">
        <f t="shared" ref="AB23:AH33" si="13">AB5</f>
        <v>Gestaltung von Lehr-Lern-Materialien</v>
      </c>
      <c r="AC23" s="22">
        <f t="shared" ref="AC23:AI23" si="14">100*(AC5/AC$20)</f>
        <v>6.25</v>
      </c>
      <c r="AD23" s="22">
        <f t="shared" si="14"/>
        <v>12.5</v>
      </c>
      <c r="AE23" s="22">
        <f t="shared" si="14"/>
        <v>22.222222222222221</v>
      </c>
      <c r="AF23" s="22">
        <f t="shared" si="14"/>
        <v>14.285714285714285</v>
      </c>
      <c r="AG23" s="22">
        <f t="shared" si="14"/>
        <v>8.695652173913043</v>
      </c>
      <c r="AH23" s="22">
        <f t="shared" si="14"/>
        <v>0</v>
      </c>
      <c r="AI23" s="22">
        <f t="shared" si="14"/>
        <v>11.111111111111111</v>
      </c>
      <c r="AJ23" s="22">
        <f>SUM(AC23:AH23)/6</f>
        <v>10.658931446974925</v>
      </c>
    </row>
    <row r="24" spans="1:36" ht="15" customHeight="1" x14ac:dyDescent="0.2">
      <c r="A24" s="2" t="s">
        <v>82</v>
      </c>
      <c r="B24" s="16" t="s">
        <v>83</v>
      </c>
      <c r="C24" s="2" t="s">
        <v>159</v>
      </c>
      <c r="D24" s="14" t="s">
        <v>174</v>
      </c>
      <c r="E24" s="15"/>
      <c r="F24" s="38" t="s">
        <v>165</v>
      </c>
      <c r="G24" s="39">
        <f>COUNTIF($C$53:$C$71,F24)</f>
        <v>0</v>
      </c>
      <c r="H24" s="21">
        <f>COUNTIF($C$23:$C$32,F24)</f>
        <v>0</v>
      </c>
      <c r="I24" s="21">
        <f>COUNTIF($C$2:$C$22,F24)</f>
        <v>2</v>
      </c>
      <c r="J24" s="21">
        <f>COUNTIF($C$33:$C$36,F24)</f>
        <v>0</v>
      </c>
      <c r="K24" s="21">
        <f>COUNTIF($C$37:$C$47,F24)</f>
        <v>0</v>
      </c>
      <c r="L24" s="21">
        <f>COUNTIF($C$49:$C$52,F24)</f>
        <v>0</v>
      </c>
      <c r="M24" s="21"/>
      <c r="N24" s="38" t="s">
        <v>157</v>
      </c>
      <c r="O24" s="39">
        <f>COUNTIF($C$53:$C$71,N24)</f>
        <v>0</v>
      </c>
      <c r="P24" s="21">
        <f>COUNTIF($C$23:$C$32,N24)</f>
        <v>0</v>
      </c>
      <c r="Q24" s="21">
        <f>COUNTIF($C$2:$C$22,N24)</f>
        <v>0</v>
      </c>
      <c r="R24" s="21">
        <f>COUNTIF($C$33:$C$36,N24)</f>
        <v>1</v>
      </c>
      <c r="S24" s="21">
        <f>COUNTIF($C$37:$C$47,N24)</f>
        <v>0</v>
      </c>
      <c r="T24" s="21">
        <f>COUNTIF($C$49:$C$52,N24)</f>
        <v>0</v>
      </c>
      <c r="U24" s="21"/>
      <c r="V24" s="21"/>
      <c r="W24" s="31"/>
      <c r="X24" s="31"/>
      <c r="Y24" s="31"/>
      <c r="Z24" s="31"/>
      <c r="AB24" s="14" t="str">
        <f t="shared" si="13"/>
        <v>Inhaltlich-didaktisch</v>
      </c>
      <c r="AC24" s="22">
        <f t="shared" ref="AC24:AI24" si="15">100*(AC6/AC$20)</f>
        <v>62.5</v>
      </c>
      <c r="AD24" s="22">
        <f t="shared" si="15"/>
        <v>50</v>
      </c>
      <c r="AE24" s="22">
        <f t="shared" si="15"/>
        <v>22.222222222222221</v>
      </c>
      <c r="AF24" s="22">
        <f t="shared" si="15"/>
        <v>14.285714285714285</v>
      </c>
      <c r="AG24" s="22">
        <f t="shared" si="15"/>
        <v>13.043478260869565</v>
      </c>
      <c r="AH24" s="22">
        <f t="shared" si="15"/>
        <v>0</v>
      </c>
      <c r="AI24" s="22">
        <f t="shared" si="15"/>
        <v>27.160493827160494</v>
      </c>
      <c r="AJ24" s="22">
        <f>SUM(AC24:AH24)/6</f>
        <v>27.008569128134344</v>
      </c>
    </row>
    <row r="25" spans="1:36" ht="15" customHeight="1" x14ac:dyDescent="0.2">
      <c r="A25" s="2" t="s">
        <v>82</v>
      </c>
      <c r="B25" s="16" t="s">
        <v>85</v>
      </c>
      <c r="C25" s="2" t="s">
        <v>162</v>
      </c>
      <c r="D25" s="14" t="s">
        <v>181</v>
      </c>
      <c r="E25" s="15"/>
      <c r="F25" s="38" t="s">
        <v>168</v>
      </c>
      <c r="G25" s="39">
        <f>COUNTIF($C$53:$C$71,F25)</f>
        <v>0</v>
      </c>
      <c r="H25" s="21">
        <f>COUNTIF($C$23:$C$32,F25)</f>
        <v>0</v>
      </c>
      <c r="I25" s="21">
        <f>COUNTIF($C$2:$C$22,F25)</f>
        <v>0</v>
      </c>
      <c r="J25" s="21">
        <f>COUNTIF($C$33:$C$36,F25)</f>
        <v>0</v>
      </c>
      <c r="K25" s="21">
        <f>COUNTIF($C$37:$C$47,F25)</f>
        <v>1</v>
      </c>
      <c r="L25" s="21">
        <f>COUNTIF($C$49:$C$52,F25)</f>
        <v>0</v>
      </c>
      <c r="M25" s="21"/>
      <c r="N25" s="40" t="s">
        <v>173</v>
      </c>
      <c r="O25" s="41">
        <f t="shared" ref="O25:T25" si="16">SUM(O21:O24)</f>
        <v>1</v>
      </c>
      <c r="P25" s="42">
        <f t="shared" si="16"/>
        <v>1</v>
      </c>
      <c r="Q25" s="42">
        <f t="shared" si="16"/>
        <v>0</v>
      </c>
      <c r="R25" s="42">
        <f t="shared" si="16"/>
        <v>1</v>
      </c>
      <c r="S25" s="42">
        <f t="shared" si="16"/>
        <v>2</v>
      </c>
      <c r="T25" s="42">
        <f t="shared" si="16"/>
        <v>1</v>
      </c>
      <c r="U25" s="21"/>
      <c r="V25" s="21"/>
      <c r="W25" s="31"/>
      <c r="X25" s="31"/>
      <c r="Y25" s="31"/>
      <c r="Z25" s="31"/>
      <c r="AB25" s="14" t="str">
        <f t="shared" si="13"/>
        <v>Inhaltlich-fachlich</v>
      </c>
      <c r="AC25" s="22">
        <f t="shared" ref="AC25:AI25" si="17">100*(AC7/AC$20)</f>
        <v>0</v>
      </c>
      <c r="AD25" s="22">
        <f t="shared" si="17"/>
        <v>25</v>
      </c>
      <c r="AE25" s="22">
        <f t="shared" si="17"/>
        <v>0</v>
      </c>
      <c r="AF25" s="22">
        <f t="shared" si="17"/>
        <v>0</v>
      </c>
      <c r="AG25" s="22">
        <f t="shared" si="17"/>
        <v>4.3478260869565215</v>
      </c>
      <c r="AH25" s="22">
        <f t="shared" si="17"/>
        <v>0</v>
      </c>
      <c r="AI25" s="22">
        <f t="shared" si="17"/>
        <v>3.7037037037037033</v>
      </c>
      <c r="AJ25" s="22">
        <f>SUM(AC25:AH25)/6</f>
        <v>4.8913043478260869</v>
      </c>
    </row>
    <row r="26" spans="1:36" ht="15" customHeight="1" x14ac:dyDescent="0.2">
      <c r="A26" s="2" t="s">
        <v>86</v>
      </c>
      <c r="B26" s="16" t="s">
        <v>87</v>
      </c>
      <c r="C26" s="2" t="s">
        <v>159</v>
      </c>
      <c r="D26" s="14" t="s">
        <v>174</v>
      </c>
      <c r="E26" s="15"/>
      <c r="F26" s="38" t="s">
        <v>143</v>
      </c>
      <c r="G26" s="39">
        <f>COUNTIF($C$53:$C$71,F26)</f>
        <v>0</v>
      </c>
      <c r="H26" s="21">
        <f>COUNTIF($C$23:$C$32,F26)</f>
        <v>0</v>
      </c>
      <c r="I26" s="21">
        <f>COUNTIF($C$2:$C$22,F26)</f>
        <v>0</v>
      </c>
      <c r="J26" s="21">
        <f>COUNTIF($C$33:$C$36,F26)</f>
        <v>0</v>
      </c>
      <c r="K26" s="21">
        <f>COUNTIF($C$37:$C$47,F26)</f>
        <v>0</v>
      </c>
      <c r="L26" s="21">
        <f>COUNTIF($C$49:$C$52,F26)</f>
        <v>0</v>
      </c>
      <c r="M26" s="21"/>
      <c r="N26" s="43"/>
      <c r="O26" s="21"/>
      <c r="P26" s="21"/>
      <c r="Q26" s="21"/>
      <c r="R26" s="21"/>
      <c r="S26" s="21"/>
      <c r="T26" s="21"/>
      <c r="U26" s="21"/>
      <c r="V26" s="21"/>
      <c r="W26" s="31"/>
      <c r="X26" s="31"/>
      <c r="Y26" s="31"/>
      <c r="Z26" s="31"/>
      <c r="AB26" s="14" t="str">
        <f t="shared" si="13"/>
        <v>Lernendenautonomie</v>
      </c>
      <c r="AC26" s="22">
        <f t="shared" ref="AC26:AI26" si="18">100*(AC8/AC$20)</f>
        <v>0</v>
      </c>
      <c r="AD26" s="22">
        <f t="shared" si="18"/>
        <v>0</v>
      </c>
      <c r="AE26" s="22">
        <f t="shared" si="18"/>
        <v>0</v>
      </c>
      <c r="AF26" s="22">
        <f t="shared" si="18"/>
        <v>0</v>
      </c>
      <c r="AG26" s="22">
        <f t="shared" si="18"/>
        <v>0</v>
      </c>
      <c r="AH26" s="22">
        <f t="shared" si="18"/>
        <v>11.111111111111111</v>
      </c>
      <c r="AI26" s="22">
        <f t="shared" si="18"/>
        <v>1.2345679012345678</v>
      </c>
      <c r="AJ26" s="22">
        <f>SUM(AC26:AH26)/6</f>
        <v>1.8518518518518519</v>
      </c>
    </row>
    <row r="27" spans="1:36" ht="15" customHeight="1" x14ac:dyDescent="0.2">
      <c r="A27" s="2" t="s">
        <v>88</v>
      </c>
      <c r="B27" s="16" t="s">
        <v>91</v>
      </c>
      <c r="C27" s="2" t="s">
        <v>166</v>
      </c>
      <c r="D27" s="14" t="s">
        <v>183</v>
      </c>
      <c r="E27" s="15"/>
      <c r="F27" s="40" t="s">
        <v>180</v>
      </c>
      <c r="G27" s="41">
        <f t="shared" ref="G27:L27" si="19">SUM(G16:G26)</f>
        <v>6</v>
      </c>
      <c r="H27" s="42">
        <f t="shared" si="19"/>
        <v>3</v>
      </c>
      <c r="I27" s="42">
        <f t="shared" si="19"/>
        <v>3</v>
      </c>
      <c r="J27" s="42">
        <f t="shared" si="19"/>
        <v>2</v>
      </c>
      <c r="K27" s="42">
        <f t="shared" si="19"/>
        <v>3</v>
      </c>
      <c r="L27" s="42">
        <f t="shared" si="19"/>
        <v>2</v>
      </c>
      <c r="M27" s="42"/>
      <c r="N27" s="38" t="s">
        <v>36</v>
      </c>
      <c r="O27" s="39">
        <f>COUNTIF($C$53:$C$71,N27)</f>
        <v>1</v>
      </c>
      <c r="P27" s="21">
        <f>COUNTIF($C$23:$C$32,N27)</f>
        <v>0</v>
      </c>
      <c r="Q27" s="21">
        <f>COUNTIF($C$2:$C$22,N27)</f>
        <v>0</v>
      </c>
      <c r="R27" s="21">
        <f>COUNTIF($C$33:$C$36,N27)</f>
        <v>0</v>
      </c>
      <c r="S27" s="21">
        <f>COUNTIF($C$37:$C$47,N27)</f>
        <v>0</v>
      </c>
      <c r="T27" s="21">
        <f>COUNTIF($C$49:$C$52,N27)</f>
        <v>0</v>
      </c>
      <c r="U27" s="42"/>
      <c r="V27" s="42"/>
      <c r="W27" s="32"/>
      <c r="X27" s="32"/>
      <c r="Y27" s="32"/>
      <c r="Z27" s="32"/>
      <c r="AB27" s="14" t="str">
        <f t="shared" si="13"/>
        <v>Methodisch-didaktisch</v>
      </c>
      <c r="AC27" s="22">
        <f t="shared" ref="AC27:AI27" si="20">100*(AC9/AC$20)</f>
        <v>37.5</v>
      </c>
      <c r="AD27" s="22">
        <f t="shared" si="20"/>
        <v>37.5</v>
      </c>
      <c r="AE27" s="22">
        <f t="shared" si="20"/>
        <v>16.666666666666664</v>
      </c>
      <c r="AF27" s="22">
        <f t="shared" si="20"/>
        <v>28.571428571428569</v>
      </c>
      <c r="AG27" s="22">
        <f t="shared" si="20"/>
        <v>13.043478260869565</v>
      </c>
      <c r="AH27" s="22">
        <f t="shared" si="20"/>
        <v>22.222222222222221</v>
      </c>
      <c r="AI27" s="22">
        <f t="shared" si="20"/>
        <v>23.456790123456788</v>
      </c>
      <c r="AJ27" s="22">
        <f>SUM(AC27:AH27)/6</f>
        <v>25.917299286864505</v>
      </c>
    </row>
    <row r="28" spans="1:36" ht="15" customHeight="1" x14ac:dyDescent="0.2">
      <c r="A28" s="2" t="s">
        <v>88</v>
      </c>
      <c r="B28" s="16" t="s">
        <v>91</v>
      </c>
      <c r="C28" s="2" t="s">
        <v>156</v>
      </c>
      <c r="D28" s="14" t="s">
        <v>189</v>
      </c>
      <c r="E28" s="15"/>
      <c r="F28" s="43"/>
      <c r="G28" s="21"/>
      <c r="H28" s="21"/>
      <c r="I28" s="21"/>
      <c r="J28" s="21"/>
      <c r="K28" s="21"/>
      <c r="L28" s="21"/>
      <c r="M28" s="21"/>
      <c r="N28" s="38" t="s">
        <v>217</v>
      </c>
      <c r="O28" s="39">
        <f>COUNTIF($C$53:$C$71,N28)</f>
        <v>2</v>
      </c>
      <c r="P28" s="21">
        <f>COUNTIF($C$23:$C$32,N28)</f>
        <v>0</v>
      </c>
      <c r="Q28" s="21">
        <f>COUNTIF($C$2:$C$22,N28)</f>
        <v>2</v>
      </c>
      <c r="R28" s="21">
        <f>COUNTIF($C$33:$C$36,N28)</f>
        <v>0</v>
      </c>
      <c r="S28" s="21">
        <f>COUNTIF($C$37:$C$47,N28)</f>
        <v>1</v>
      </c>
      <c r="T28" s="21">
        <f>COUNTIF($C$49:$C$52,N28)</f>
        <v>0</v>
      </c>
      <c r="U28" s="21"/>
      <c r="V28" s="21"/>
      <c r="W28" s="31"/>
      <c r="X28" s="31"/>
      <c r="Y28" s="31"/>
      <c r="Z28" s="31"/>
      <c r="AB28" s="14" t="str">
        <f t="shared" si="13"/>
        <v>Ökologie</v>
      </c>
      <c r="AC28" s="22">
        <f t="shared" ref="AC28:AI28" si="21">100*(AC10/AC$20)</f>
        <v>0</v>
      </c>
      <c r="AD28" s="22">
        <f t="shared" si="21"/>
        <v>12.5</v>
      </c>
      <c r="AE28" s="22">
        <f t="shared" si="21"/>
        <v>50</v>
      </c>
      <c r="AF28" s="22">
        <f t="shared" si="21"/>
        <v>0</v>
      </c>
      <c r="AG28" s="22">
        <f t="shared" si="21"/>
        <v>0</v>
      </c>
      <c r="AH28" s="22">
        <f t="shared" si="21"/>
        <v>0</v>
      </c>
      <c r="AI28" s="22">
        <f t="shared" si="21"/>
        <v>12.345679012345679</v>
      </c>
      <c r="AJ28" s="22">
        <f>SUM(AC28:AH28)/6</f>
        <v>10.416666666666666</v>
      </c>
    </row>
    <row r="29" spans="1:36" ht="15" customHeight="1" x14ac:dyDescent="0.2">
      <c r="A29" s="2" t="s">
        <v>88</v>
      </c>
      <c r="B29" s="16" t="s">
        <v>89</v>
      </c>
      <c r="C29" s="2" t="s">
        <v>113</v>
      </c>
      <c r="D29" s="14" t="s">
        <v>209</v>
      </c>
      <c r="E29" s="15"/>
      <c r="F29" s="38" t="s">
        <v>156</v>
      </c>
      <c r="G29" s="39">
        <f t="shared" si="3"/>
        <v>1</v>
      </c>
      <c r="H29" s="21">
        <f t="shared" si="4"/>
        <v>1</v>
      </c>
      <c r="I29" s="21">
        <f t="shared" si="5"/>
        <v>4</v>
      </c>
      <c r="J29" s="21">
        <f t="shared" si="6"/>
        <v>1</v>
      </c>
      <c r="K29" s="21">
        <f t="shared" si="7"/>
        <v>2</v>
      </c>
      <c r="L29" s="21">
        <f t="shared" si="8"/>
        <v>0</v>
      </c>
      <c r="M29" s="21"/>
      <c r="N29" s="40" t="s">
        <v>220</v>
      </c>
      <c r="O29" s="41">
        <f t="shared" ref="O29:T29" si="22">SUM(O27:O28)</f>
        <v>3</v>
      </c>
      <c r="P29" s="42">
        <f t="shared" si="22"/>
        <v>0</v>
      </c>
      <c r="Q29" s="42">
        <f t="shared" si="22"/>
        <v>2</v>
      </c>
      <c r="R29" s="42">
        <f t="shared" si="22"/>
        <v>0</v>
      </c>
      <c r="S29" s="42">
        <f t="shared" si="22"/>
        <v>1</v>
      </c>
      <c r="T29" s="42">
        <f t="shared" si="22"/>
        <v>0</v>
      </c>
      <c r="U29" s="21"/>
      <c r="V29" s="21"/>
      <c r="W29" s="31"/>
      <c r="X29" s="31"/>
      <c r="Y29" s="31"/>
      <c r="Z29" s="31"/>
      <c r="AB29" s="14" t="str">
        <f t="shared" si="13"/>
        <v>Schülerorientierung</v>
      </c>
      <c r="AC29" s="22">
        <f t="shared" ref="AC29:AI29" si="23">100*(AC11/AC$20)</f>
        <v>31.25</v>
      </c>
      <c r="AD29" s="22">
        <f t="shared" si="23"/>
        <v>37.5</v>
      </c>
      <c r="AE29" s="22">
        <f t="shared" si="23"/>
        <v>0</v>
      </c>
      <c r="AF29" s="22">
        <f t="shared" si="23"/>
        <v>0</v>
      </c>
      <c r="AG29" s="22">
        <f t="shared" si="23"/>
        <v>0</v>
      </c>
      <c r="AH29" s="22">
        <f t="shared" si="23"/>
        <v>11.111111111111111</v>
      </c>
      <c r="AI29" s="22">
        <f t="shared" si="23"/>
        <v>11.111111111111111</v>
      </c>
      <c r="AJ29" s="22">
        <f>SUM(AC29:AH29)/6</f>
        <v>13.310185185185185</v>
      </c>
    </row>
    <row r="30" spans="1:36" ht="15" customHeight="1" x14ac:dyDescent="0.2">
      <c r="A30" s="2" t="s">
        <v>88</v>
      </c>
      <c r="B30" s="16" t="s">
        <v>95</v>
      </c>
      <c r="C30" s="2" t="s">
        <v>103</v>
      </c>
      <c r="D30" s="14" t="s">
        <v>186</v>
      </c>
      <c r="E30" s="15"/>
      <c r="F30" s="40" t="s">
        <v>206</v>
      </c>
      <c r="G30" s="41">
        <f t="shared" ref="G30:L30" si="24">G29</f>
        <v>1</v>
      </c>
      <c r="H30" s="42">
        <f t="shared" si="24"/>
        <v>1</v>
      </c>
      <c r="I30" s="42">
        <f t="shared" si="24"/>
        <v>4</v>
      </c>
      <c r="J30" s="42">
        <f t="shared" si="24"/>
        <v>1</v>
      </c>
      <c r="K30" s="42">
        <f t="shared" si="24"/>
        <v>2</v>
      </c>
      <c r="L30" s="42">
        <f t="shared" si="24"/>
        <v>0</v>
      </c>
      <c r="M30" s="42"/>
      <c r="N30" s="43"/>
      <c r="O30" s="21"/>
      <c r="P30" s="21"/>
      <c r="Q30" s="21"/>
      <c r="R30" s="21"/>
      <c r="S30" s="21"/>
      <c r="T30" s="21"/>
      <c r="U30" s="42"/>
      <c r="V30" s="42"/>
      <c r="W30" s="32"/>
      <c r="X30" s="32"/>
      <c r="Y30" s="32"/>
      <c r="Z30" s="32"/>
      <c r="AB30" s="14" t="str">
        <f t="shared" si="13"/>
        <v>Schulorganisation</v>
      </c>
      <c r="AC30" s="22">
        <f t="shared" ref="AC30:AI30" si="25">100*(AC12/AC$20)</f>
        <v>6.25</v>
      </c>
      <c r="AD30" s="22">
        <f t="shared" si="25"/>
        <v>0</v>
      </c>
      <c r="AE30" s="22">
        <f t="shared" si="25"/>
        <v>11.111111111111111</v>
      </c>
      <c r="AF30" s="22">
        <f t="shared" si="25"/>
        <v>0</v>
      </c>
      <c r="AG30" s="22">
        <f t="shared" si="25"/>
        <v>8.695652173913043</v>
      </c>
      <c r="AH30" s="22">
        <f t="shared" si="25"/>
        <v>0</v>
      </c>
      <c r="AI30" s="22">
        <f t="shared" si="25"/>
        <v>6.1728395061728394</v>
      </c>
      <c r="AJ30" s="22">
        <f>SUM(AC30:AH30)/6</f>
        <v>4.342793880837359</v>
      </c>
    </row>
    <row r="31" spans="1:36" ht="15" customHeight="1" x14ac:dyDescent="0.2">
      <c r="A31" s="2" t="s">
        <v>96</v>
      </c>
      <c r="B31" s="16" t="s">
        <v>97</v>
      </c>
      <c r="C31" s="2" t="s">
        <v>166</v>
      </c>
      <c r="D31" s="14" t="s">
        <v>183</v>
      </c>
      <c r="E31" s="15"/>
      <c r="F31" s="43"/>
      <c r="G31" s="21"/>
      <c r="H31" s="21"/>
      <c r="I31" s="21"/>
      <c r="J31" s="21"/>
      <c r="K31" s="21"/>
      <c r="L31" s="21"/>
      <c r="M31" s="21"/>
      <c r="N31" s="38" t="s">
        <v>163</v>
      </c>
      <c r="O31" s="39">
        <f>COUNTIF($C$53:$C$71,N31)</f>
        <v>0</v>
      </c>
      <c r="P31" s="21">
        <f>COUNTIF($C$23:$C$32,N31)</f>
        <v>0</v>
      </c>
      <c r="Q31" s="21">
        <f>COUNTIF($C$2:$C$22,N31)</f>
        <v>1</v>
      </c>
      <c r="R31" s="21">
        <f>COUNTIF($C$33:$C$36,N31)</f>
        <v>1</v>
      </c>
      <c r="S31" s="21">
        <f>COUNTIF($C$37:$C$47,N31)</f>
        <v>0</v>
      </c>
      <c r="T31" s="21">
        <f>COUNTIF($C$49:$C$52,N31)</f>
        <v>1</v>
      </c>
      <c r="U31" s="21"/>
      <c r="V31" s="21"/>
      <c r="W31" s="31"/>
      <c r="X31" s="31"/>
      <c r="Y31" s="31"/>
      <c r="Z31" s="31"/>
      <c r="AB31" s="14" t="str">
        <f t="shared" si="13"/>
        <v>Sprachdidaktik</v>
      </c>
      <c r="AC31" s="22">
        <f t="shared" ref="AC31:AI31" si="26">100*(AC13/AC$20)</f>
        <v>18.75</v>
      </c>
      <c r="AD31" s="22">
        <f t="shared" si="26"/>
        <v>0</v>
      </c>
      <c r="AE31" s="22">
        <f t="shared" si="26"/>
        <v>11.111111111111111</v>
      </c>
      <c r="AF31" s="22">
        <f t="shared" si="26"/>
        <v>0</v>
      </c>
      <c r="AG31" s="22">
        <f t="shared" si="26"/>
        <v>4.3478260869565215</v>
      </c>
      <c r="AH31" s="22">
        <f t="shared" si="26"/>
        <v>0</v>
      </c>
      <c r="AI31" s="22">
        <f t="shared" si="26"/>
        <v>7.4074074074074066</v>
      </c>
      <c r="AJ31" s="22">
        <f>SUM(AC31:AH31)/6</f>
        <v>5.701489533011272</v>
      </c>
    </row>
    <row r="32" spans="1:36" ht="15" customHeight="1" x14ac:dyDescent="0.2">
      <c r="A32" s="2" t="s">
        <v>98</v>
      </c>
      <c r="B32" s="16" t="s">
        <v>99</v>
      </c>
      <c r="C32" s="2" t="s">
        <v>166</v>
      </c>
      <c r="D32" s="14" t="s">
        <v>183</v>
      </c>
      <c r="E32" s="15"/>
      <c r="F32" s="38" t="s">
        <v>155</v>
      </c>
      <c r="G32" s="39">
        <f>COUNTIF($C$53:$C$71,F32)</f>
        <v>2</v>
      </c>
      <c r="H32" s="21">
        <f>COUNTIF($C$23:$C$32,F32)</f>
        <v>0</v>
      </c>
      <c r="I32" s="21">
        <f>COUNTIF($C$2:$C$22,F32)</f>
        <v>0</v>
      </c>
      <c r="J32" s="21">
        <f>COUNTIF($C$33:$C$36,F32)</f>
        <v>0</v>
      </c>
      <c r="K32" s="21">
        <f>COUNTIF($C$37:$C$47,F32)</f>
        <v>0</v>
      </c>
      <c r="L32" s="21">
        <f>COUNTIF($C$49:$C$52,F32)</f>
        <v>0</v>
      </c>
      <c r="M32" s="21"/>
      <c r="N32" s="38" t="s">
        <v>63</v>
      </c>
      <c r="O32" s="39">
        <f>COUNTIF($C$53:$C$71,N32)</f>
        <v>1</v>
      </c>
      <c r="P32" s="21">
        <f>COUNTIF($C$23:$C$32,N32)</f>
        <v>0</v>
      </c>
      <c r="Q32" s="21">
        <f>COUNTIF($C$2:$C$22,N32)</f>
        <v>0</v>
      </c>
      <c r="R32" s="21">
        <f>COUNTIF($C$33:$C$36,N32)</f>
        <v>0</v>
      </c>
      <c r="S32" s="21">
        <f>COUNTIF($C$37:$C$47,N32)</f>
        <v>0</v>
      </c>
      <c r="T32" s="21">
        <f>COUNTIF($C$49:$C$52,N32)</f>
        <v>0</v>
      </c>
      <c r="U32" s="21"/>
      <c r="V32" s="21"/>
      <c r="W32" s="31"/>
      <c r="X32" s="31"/>
      <c r="Y32" s="31"/>
      <c r="Z32" s="31"/>
      <c r="AB32" s="14" t="str">
        <f t="shared" si="13"/>
        <v>Sprachorientierung</v>
      </c>
      <c r="AC32" s="22">
        <f t="shared" ref="AC32:AI32" si="27">100*(AC14/AC$20)</f>
        <v>6.25</v>
      </c>
      <c r="AD32" s="22">
        <f t="shared" si="27"/>
        <v>12.5</v>
      </c>
      <c r="AE32" s="22">
        <f t="shared" si="27"/>
        <v>0</v>
      </c>
      <c r="AF32" s="22">
        <f t="shared" si="27"/>
        <v>14.285714285714285</v>
      </c>
      <c r="AG32" s="22">
        <f t="shared" si="27"/>
        <v>8.695652173913043</v>
      </c>
      <c r="AH32" s="22">
        <f t="shared" si="27"/>
        <v>11.111111111111111</v>
      </c>
      <c r="AI32" s="22">
        <f t="shared" si="27"/>
        <v>7.4074074074074066</v>
      </c>
      <c r="AJ32" s="22">
        <f>SUM(AC32:AH32)/6</f>
        <v>8.8070795951230725</v>
      </c>
    </row>
    <row r="33" spans="1:36" ht="15" customHeight="1" x14ac:dyDescent="0.2">
      <c r="A33" s="2" t="s">
        <v>3</v>
      </c>
      <c r="B33" s="16" t="s">
        <v>4</v>
      </c>
      <c r="C33" s="2" t="s">
        <v>163</v>
      </c>
      <c r="D33" s="14" t="s">
        <v>204</v>
      </c>
      <c r="E33" s="15"/>
      <c r="F33" s="38" t="s">
        <v>77</v>
      </c>
      <c r="G33" s="39">
        <f>COUNTIF($C$53:$C$71,F33)</f>
        <v>1</v>
      </c>
      <c r="H33" s="21">
        <f>COUNTIF($C$23:$C$32,F33)</f>
        <v>0</v>
      </c>
      <c r="I33" s="21">
        <f>COUNTIF($C$2:$C$22,F33)</f>
        <v>0</v>
      </c>
      <c r="J33" s="21">
        <f>COUNTIF($C$33:$C$36,F33)</f>
        <v>0</v>
      </c>
      <c r="K33" s="21">
        <f>COUNTIF($C$37:$C$47,F33)</f>
        <v>0</v>
      </c>
      <c r="L33" s="21">
        <f>COUNTIF($C$49:$C$52,F33)</f>
        <v>0</v>
      </c>
      <c r="M33" s="21"/>
      <c r="N33" s="40" t="s">
        <v>204</v>
      </c>
      <c r="O33" s="41">
        <f t="shared" ref="O33:T33" si="28">SUM(O31:O32)</f>
        <v>1</v>
      </c>
      <c r="P33" s="42">
        <f t="shared" si="28"/>
        <v>0</v>
      </c>
      <c r="Q33" s="42">
        <f t="shared" si="28"/>
        <v>1</v>
      </c>
      <c r="R33" s="42">
        <f t="shared" si="28"/>
        <v>1</v>
      </c>
      <c r="S33" s="42">
        <f t="shared" si="28"/>
        <v>0</v>
      </c>
      <c r="T33" s="42">
        <f t="shared" si="28"/>
        <v>1</v>
      </c>
      <c r="U33" s="21"/>
      <c r="V33" s="21"/>
      <c r="W33" s="31"/>
      <c r="X33" s="31"/>
      <c r="Y33" s="31"/>
      <c r="Z33" s="31"/>
      <c r="AB33" s="14" t="str">
        <f t="shared" si="13"/>
        <v>Sonstiges</v>
      </c>
      <c r="AC33" s="22">
        <f t="shared" ref="AC33:AI33" si="29">100*(AC15/AC$20)</f>
        <v>6.25</v>
      </c>
      <c r="AD33" s="22">
        <f t="shared" si="29"/>
        <v>0</v>
      </c>
      <c r="AE33" s="22">
        <f t="shared" si="29"/>
        <v>5.5555555555555554</v>
      </c>
      <c r="AF33" s="22">
        <f t="shared" si="29"/>
        <v>14.285714285714285</v>
      </c>
      <c r="AG33" s="22">
        <f t="shared" si="29"/>
        <v>0</v>
      </c>
      <c r="AH33" s="22">
        <f t="shared" si="29"/>
        <v>11.111111111111111</v>
      </c>
      <c r="AI33" s="22">
        <f t="shared" si="29"/>
        <v>4.9382716049382713</v>
      </c>
      <c r="AJ33" s="22">
        <f>SUM(AC33:AH33)/6</f>
        <v>6.2003968253968251</v>
      </c>
    </row>
    <row r="34" spans="1:36" ht="15" customHeight="1" x14ac:dyDescent="0.2">
      <c r="A34" s="2" t="s">
        <v>5</v>
      </c>
      <c r="B34" s="16" t="s">
        <v>6</v>
      </c>
      <c r="C34" s="2" t="s">
        <v>156</v>
      </c>
      <c r="D34" s="14" t="s">
        <v>189</v>
      </c>
      <c r="E34" s="15"/>
      <c r="F34" s="38" t="s">
        <v>160</v>
      </c>
      <c r="G34" s="39">
        <f>COUNTIF($C$53:$C$71,F34)</f>
        <v>0</v>
      </c>
      <c r="H34" s="21">
        <f>COUNTIF($C$23:$C$32,F34)</f>
        <v>0</v>
      </c>
      <c r="I34" s="21">
        <f>COUNTIF($C$2:$C$22,F34)</f>
        <v>0</v>
      </c>
      <c r="J34" s="21">
        <f>COUNTIF($C$33:$C$36,F34)</f>
        <v>0</v>
      </c>
      <c r="K34" s="21">
        <f>COUNTIF($C$37:$C$47,F34)</f>
        <v>0</v>
      </c>
      <c r="L34" s="21">
        <f>COUNTIF($C$49:$C$52,F34)</f>
        <v>1</v>
      </c>
      <c r="M34" s="21"/>
      <c r="N34" s="21"/>
      <c r="O34" s="21"/>
      <c r="P34" s="21"/>
      <c r="Q34" s="21"/>
      <c r="R34" s="21"/>
      <c r="S34" s="21"/>
      <c r="T34" s="21"/>
      <c r="U34" s="21"/>
      <c r="V34" s="21"/>
      <c r="W34" s="31"/>
      <c r="X34" s="31"/>
      <c r="Y34" s="31"/>
      <c r="Z34" s="31"/>
      <c r="AA34" s="15"/>
      <c r="AB34" s="15"/>
      <c r="AC34" s="15"/>
      <c r="AD34" s="15"/>
      <c r="AE34" s="15"/>
      <c r="AF34" s="15"/>
      <c r="AG34" s="15"/>
      <c r="AH34" s="15"/>
      <c r="AI34" s="15"/>
      <c r="AJ34" s="15"/>
    </row>
    <row r="35" spans="1:36" ht="15" customHeight="1" x14ac:dyDescent="0.2">
      <c r="A35" s="2" t="s">
        <v>7</v>
      </c>
      <c r="B35" s="16" t="s">
        <v>9</v>
      </c>
      <c r="C35" s="2" t="s">
        <v>8</v>
      </c>
      <c r="D35" s="14" t="s">
        <v>180</v>
      </c>
      <c r="E35" s="15"/>
      <c r="F35" s="38" t="s">
        <v>166</v>
      </c>
      <c r="G35" s="39">
        <f>COUNTIF($C$53:$C$71,F35)</f>
        <v>2</v>
      </c>
      <c r="H35" s="21">
        <f>COUNTIF($C$23:$C$32,F35)</f>
        <v>3</v>
      </c>
      <c r="I35" s="21">
        <f>COUNTIF($C$2:$C$22,F35)</f>
        <v>0</v>
      </c>
      <c r="J35" s="21">
        <f>COUNTIF($C$33:$C$36,F35)</f>
        <v>0</v>
      </c>
      <c r="K35" s="21">
        <f>COUNTIF($C$37:$C$47,F35)</f>
        <v>0</v>
      </c>
      <c r="L35" s="21">
        <f>COUNTIF($C$49:$C$52,F35)</f>
        <v>0</v>
      </c>
      <c r="M35" s="21"/>
      <c r="N35" s="21"/>
      <c r="O35" s="21"/>
      <c r="P35" s="21"/>
      <c r="Q35" s="21"/>
      <c r="R35" s="21"/>
      <c r="S35" s="21"/>
      <c r="T35" s="21"/>
      <c r="U35" s="21"/>
      <c r="V35" s="21"/>
      <c r="W35" s="31"/>
      <c r="X35" s="31"/>
      <c r="Y35" s="31"/>
      <c r="Z35" s="31"/>
      <c r="AA35" s="15"/>
      <c r="AB35" s="23" t="s">
        <v>221</v>
      </c>
      <c r="AC35" s="24"/>
      <c r="AD35" s="24"/>
      <c r="AE35" s="24"/>
      <c r="AF35" s="24"/>
      <c r="AG35" s="24"/>
      <c r="AH35" s="24"/>
      <c r="AI35" s="24"/>
      <c r="AJ35" s="15"/>
    </row>
    <row r="36" spans="1:36" ht="15" customHeight="1" thickBot="1" x14ac:dyDescent="0.25">
      <c r="A36" s="2" t="s">
        <v>10</v>
      </c>
      <c r="B36" s="16" t="s">
        <v>11</v>
      </c>
      <c r="C36" s="2" t="s">
        <v>157</v>
      </c>
      <c r="D36" s="14" t="s">
        <v>181</v>
      </c>
      <c r="E36" s="15"/>
      <c r="F36" s="40" t="s">
        <v>207</v>
      </c>
      <c r="G36" s="41">
        <f t="shared" ref="G36:L36" si="30">SUM(G32:G35)</f>
        <v>5</v>
      </c>
      <c r="H36" s="42">
        <f t="shared" si="30"/>
        <v>3</v>
      </c>
      <c r="I36" s="42">
        <f t="shared" si="30"/>
        <v>0</v>
      </c>
      <c r="J36" s="42">
        <f t="shared" si="30"/>
        <v>0</v>
      </c>
      <c r="K36" s="42">
        <f t="shared" si="30"/>
        <v>0</v>
      </c>
      <c r="L36" s="42">
        <f t="shared" si="30"/>
        <v>1</v>
      </c>
      <c r="M36" s="42"/>
      <c r="N36" s="42"/>
      <c r="O36" s="42"/>
      <c r="P36" s="42"/>
      <c r="Q36" s="42"/>
      <c r="R36" s="42"/>
      <c r="S36" s="42"/>
      <c r="T36" s="42"/>
      <c r="U36" s="42"/>
      <c r="V36" s="42"/>
      <c r="W36" s="32"/>
      <c r="X36" s="32"/>
      <c r="Y36" s="32"/>
      <c r="Z36" s="32"/>
      <c r="AA36" s="15"/>
      <c r="AB36" s="25" t="s">
        <v>222</v>
      </c>
      <c r="AC36" s="26" t="str">
        <f t="shared" ref="AC36:AH36" si="31">AC21</f>
        <v>unt</v>
      </c>
      <c r="AD36" s="26" t="str">
        <f t="shared" si="31"/>
        <v>eur</v>
      </c>
      <c r="AE36" s="26" t="str">
        <f t="shared" si="31"/>
        <v>coc</v>
      </c>
      <c r="AF36" s="26" t="str">
        <f t="shared" si="31"/>
        <v>f-a</v>
      </c>
      <c r="AG36" s="26" t="str">
        <f t="shared" si="31"/>
        <v>hie</v>
      </c>
      <c r="AH36" s="26" t="str">
        <f t="shared" si="31"/>
        <v>ona</v>
      </c>
      <c r="AI36" s="27" t="s">
        <v>197</v>
      </c>
      <c r="AJ36" s="15"/>
    </row>
    <row r="37" spans="1:36" ht="15" customHeight="1" thickTop="1" x14ac:dyDescent="0.2">
      <c r="A37" s="2" t="s">
        <v>16</v>
      </c>
      <c r="B37" s="16" t="s">
        <v>17</v>
      </c>
      <c r="C37" s="2" t="s">
        <v>162</v>
      </c>
      <c r="D37" s="14" t="s">
        <v>181</v>
      </c>
      <c r="E37" s="15"/>
      <c r="F37" s="43"/>
      <c r="G37" s="21"/>
      <c r="H37" s="21"/>
      <c r="I37" s="21"/>
      <c r="J37" s="21"/>
      <c r="K37" s="21"/>
      <c r="L37" s="21"/>
      <c r="M37" s="21"/>
      <c r="N37" s="21"/>
      <c r="O37" s="21"/>
      <c r="P37" s="21"/>
      <c r="Q37" s="21"/>
      <c r="R37" s="21"/>
      <c r="S37" s="21"/>
      <c r="T37" s="21"/>
      <c r="U37" s="21"/>
      <c r="V37" s="21"/>
      <c r="W37" s="31"/>
      <c r="X37" s="31"/>
      <c r="Y37" s="31"/>
      <c r="Z37" s="31"/>
      <c r="AA37" s="15"/>
      <c r="AB37" s="28" t="str">
        <f>AB22</f>
        <v>Einsatz von Lehr-Lern-Material</v>
      </c>
      <c r="AC37" s="29">
        <f>AC22</f>
        <v>25</v>
      </c>
      <c r="AD37" s="29">
        <f>AD22</f>
        <v>50</v>
      </c>
      <c r="AE37" s="29">
        <f>AE22</f>
        <v>16.666666666666664</v>
      </c>
      <c r="AF37" s="29">
        <f>AF22</f>
        <v>0</v>
      </c>
      <c r="AG37" s="29">
        <f>AG22</f>
        <v>4.3478260869565215</v>
      </c>
      <c r="AH37" s="29">
        <f>AH22</f>
        <v>0</v>
      </c>
      <c r="AI37" s="30"/>
      <c r="AJ37" s="15"/>
    </row>
    <row r="38" spans="1:36" ht="15" customHeight="1" x14ac:dyDescent="0.2">
      <c r="A38" s="2" t="s">
        <v>12</v>
      </c>
      <c r="B38" s="16" t="s">
        <v>15</v>
      </c>
      <c r="C38" s="2" t="s">
        <v>170</v>
      </c>
      <c r="D38" s="14" t="s">
        <v>182</v>
      </c>
      <c r="E38" s="15"/>
      <c r="F38" s="15"/>
      <c r="G38" s="15"/>
      <c r="H38" s="15"/>
      <c r="I38" s="15"/>
      <c r="J38" s="15"/>
      <c r="K38" s="15"/>
      <c r="L38" s="15"/>
      <c r="M38" s="21"/>
      <c r="N38" s="21"/>
      <c r="O38" s="21"/>
      <c r="P38" s="21"/>
      <c r="Q38" s="21"/>
      <c r="R38" s="21"/>
      <c r="S38" s="21"/>
      <c r="T38" s="21"/>
      <c r="U38" s="21"/>
      <c r="V38" s="21"/>
      <c r="W38" s="31"/>
      <c r="X38" s="31"/>
      <c r="Y38" s="31"/>
      <c r="Z38" s="31"/>
      <c r="AA38" s="15"/>
      <c r="AB38" s="28" t="str">
        <f>AB23</f>
        <v>Gestaltung von Lehr-Lern-Materialien</v>
      </c>
      <c r="AC38" s="29">
        <f>AC23</f>
        <v>6.25</v>
      </c>
      <c r="AD38" s="29">
        <f>AD23</f>
        <v>12.5</v>
      </c>
      <c r="AE38" s="29">
        <f>AE23</f>
        <v>22.222222222222221</v>
      </c>
      <c r="AF38" s="29">
        <f>AF23</f>
        <v>14.285714285714285</v>
      </c>
      <c r="AG38" s="29">
        <f>AG23</f>
        <v>8.695652173913043</v>
      </c>
      <c r="AH38" s="29">
        <f>AH23</f>
        <v>0</v>
      </c>
      <c r="AI38" s="30"/>
      <c r="AJ38" s="15"/>
    </row>
    <row r="39" spans="1:36" ht="15" customHeight="1" x14ac:dyDescent="0.2">
      <c r="A39" s="2" t="s">
        <v>12</v>
      </c>
      <c r="B39" s="16" t="s">
        <v>13</v>
      </c>
      <c r="C39" s="2" t="s">
        <v>167</v>
      </c>
      <c r="D39" s="14" t="s">
        <v>185</v>
      </c>
      <c r="M39" s="31"/>
      <c r="N39" s="31"/>
      <c r="O39" s="31"/>
      <c r="P39" s="31"/>
      <c r="Q39" s="31"/>
      <c r="R39" s="31"/>
      <c r="S39" s="31"/>
      <c r="T39" s="31"/>
      <c r="U39" s="31"/>
      <c r="V39" s="31"/>
      <c r="W39" s="31"/>
      <c r="X39" s="31"/>
      <c r="Y39" s="31"/>
      <c r="Z39" s="31"/>
      <c r="AA39" s="15"/>
      <c r="AB39" s="28" t="str">
        <f>AB24</f>
        <v>Inhaltlich-didaktisch</v>
      </c>
      <c r="AC39" s="29">
        <f>AC24</f>
        <v>62.5</v>
      </c>
      <c r="AD39" s="29">
        <f>AD24</f>
        <v>50</v>
      </c>
      <c r="AE39" s="29">
        <f>AE24</f>
        <v>22.222222222222221</v>
      </c>
      <c r="AF39" s="29">
        <f>AF24</f>
        <v>14.285714285714285</v>
      </c>
      <c r="AG39" s="29">
        <f>AG24</f>
        <v>13.043478260869565</v>
      </c>
      <c r="AH39" s="29">
        <f>AH24</f>
        <v>0</v>
      </c>
      <c r="AI39" s="30"/>
      <c r="AJ39" s="15"/>
    </row>
    <row r="40" spans="1:36" ht="15" customHeight="1" x14ac:dyDescent="0.2">
      <c r="A40" s="2" t="s">
        <v>18</v>
      </c>
      <c r="B40" s="16" t="s">
        <v>19</v>
      </c>
      <c r="C40" s="2" t="s">
        <v>154</v>
      </c>
      <c r="D40" s="14" t="s">
        <v>175</v>
      </c>
      <c r="M40" s="31"/>
      <c r="N40" s="31"/>
      <c r="O40" s="31"/>
      <c r="P40" s="31"/>
      <c r="Q40" s="31"/>
      <c r="R40" s="31"/>
      <c r="S40" s="31"/>
      <c r="T40" s="31"/>
      <c r="U40" s="31"/>
      <c r="V40" s="31"/>
      <c r="W40" s="31"/>
      <c r="X40" s="31"/>
      <c r="Y40" s="31"/>
      <c r="Z40" s="31"/>
      <c r="AA40" s="15"/>
      <c r="AB40" s="28" t="str">
        <f>AB25</f>
        <v>Inhaltlich-fachlich</v>
      </c>
      <c r="AC40" s="29">
        <f>AC25</f>
        <v>0</v>
      </c>
      <c r="AD40" s="29">
        <f>AD25</f>
        <v>25</v>
      </c>
      <c r="AE40" s="29">
        <f>AE25</f>
        <v>0</v>
      </c>
      <c r="AF40" s="29">
        <f>AF25</f>
        <v>0</v>
      </c>
      <c r="AG40" s="29">
        <f>AG25</f>
        <v>4.3478260869565215</v>
      </c>
      <c r="AH40" s="29">
        <f>AH25</f>
        <v>0</v>
      </c>
      <c r="AI40" s="30"/>
      <c r="AJ40" s="15"/>
    </row>
    <row r="41" spans="1:36" ht="15" customHeight="1" x14ac:dyDescent="0.2">
      <c r="A41" s="2" t="s">
        <v>20</v>
      </c>
      <c r="B41" s="16" t="s">
        <v>23</v>
      </c>
      <c r="C41" s="2" t="s">
        <v>168</v>
      </c>
      <c r="D41" s="14" t="s">
        <v>180</v>
      </c>
      <c r="M41" s="32"/>
      <c r="N41" s="32"/>
      <c r="O41" s="32"/>
      <c r="P41" s="32"/>
      <c r="Q41" s="32"/>
      <c r="R41" s="32"/>
      <c r="S41" s="32"/>
      <c r="T41" s="32"/>
      <c r="U41" s="32"/>
      <c r="V41" s="32"/>
      <c r="W41" s="32"/>
      <c r="X41" s="32"/>
      <c r="Y41" s="32"/>
      <c r="Z41" s="32"/>
      <c r="AA41" s="15"/>
      <c r="AB41" s="28" t="str">
        <f>AB26</f>
        <v>Lernendenautonomie</v>
      </c>
      <c r="AC41" s="29">
        <f>AC26</f>
        <v>0</v>
      </c>
      <c r="AD41" s="29">
        <f>AD26</f>
        <v>0</v>
      </c>
      <c r="AE41" s="29">
        <f>AE26</f>
        <v>0</v>
      </c>
      <c r="AF41" s="29">
        <f>AF26</f>
        <v>0</v>
      </c>
      <c r="AG41" s="29">
        <f>AG26</f>
        <v>0</v>
      </c>
      <c r="AH41" s="29">
        <f>AH26</f>
        <v>11.111111111111111</v>
      </c>
      <c r="AI41" s="30"/>
      <c r="AJ41" s="15"/>
    </row>
    <row r="42" spans="1:36" ht="15" customHeight="1" x14ac:dyDescent="0.2">
      <c r="A42" s="2" t="s">
        <v>20</v>
      </c>
      <c r="B42" s="16" t="s">
        <v>21</v>
      </c>
      <c r="C42" s="2" t="s">
        <v>158</v>
      </c>
      <c r="D42" s="14" t="s">
        <v>173</v>
      </c>
      <c r="M42" s="31"/>
      <c r="N42" s="31"/>
      <c r="O42" s="31"/>
      <c r="P42" s="31"/>
      <c r="Q42" s="31"/>
      <c r="R42" s="31"/>
      <c r="S42" s="31"/>
      <c r="T42" s="31"/>
      <c r="U42" s="31"/>
      <c r="V42" s="31"/>
      <c r="W42" s="31"/>
      <c r="X42" s="31"/>
      <c r="Y42" s="31"/>
      <c r="Z42" s="31"/>
      <c r="AA42" s="15"/>
      <c r="AB42" s="28" t="str">
        <f>AB27</f>
        <v>Methodisch-didaktisch</v>
      </c>
      <c r="AC42" s="29">
        <f>AC27</f>
        <v>37.5</v>
      </c>
      <c r="AD42" s="29">
        <f>AD27</f>
        <v>37.5</v>
      </c>
      <c r="AE42" s="29">
        <f>AE27</f>
        <v>16.666666666666664</v>
      </c>
      <c r="AF42" s="29">
        <f>AF27</f>
        <v>28.571428571428569</v>
      </c>
      <c r="AG42" s="29">
        <f>AG27</f>
        <v>13.043478260869565</v>
      </c>
      <c r="AH42" s="29">
        <f>AH27</f>
        <v>22.222222222222221</v>
      </c>
      <c r="AI42" s="30"/>
      <c r="AJ42" s="15"/>
    </row>
    <row r="43" spans="1:36" ht="15" customHeight="1" x14ac:dyDescent="0.2">
      <c r="A43" s="2" t="s">
        <v>29</v>
      </c>
      <c r="B43" s="16" t="s">
        <v>30</v>
      </c>
      <c r="C43" s="2" t="s">
        <v>156</v>
      </c>
      <c r="D43" s="14" t="s">
        <v>189</v>
      </c>
      <c r="M43" s="31"/>
      <c r="N43" s="31"/>
      <c r="O43" s="31"/>
      <c r="P43" s="31"/>
      <c r="Q43" s="31"/>
      <c r="R43" s="31"/>
      <c r="S43" s="31"/>
      <c r="T43" s="31"/>
      <c r="U43" s="31"/>
      <c r="V43" s="31"/>
      <c r="W43" s="31"/>
      <c r="X43" s="31"/>
      <c r="Y43" s="31"/>
      <c r="Z43" s="31"/>
      <c r="AA43" s="15"/>
      <c r="AB43" s="28" t="str">
        <f>AB28</f>
        <v>Ökologie</v>
      </c>
      <c r="AC43" s="29">
        <f>AC28</f>
        <v>0</v>
      </c>
      <c r="AD43" s="29">
        <f>AD28</f>
        <v>12.5</v>
      </c>
      <c r="AE43" s="29">
        <f>AE28</f>
        <v>50</v>
      </c>
      <c r="AF43" s="29">
        <f>AF28</f>
        <v>0</v>
      </c>
      <c r="AG43" s="29">
        <f>AG28</f>
        <v>0</v>
      </c>
      <c r="AH43" s="29">
        <f>AH28</f>
        <v>0</v>
      </c>
      <c r="AI43" s="30"/>
      <c r="AJ43" s="15"/>
    </row>
    <row r="44" spans="1:36" ht="15" customHeight="1" x14ac:dyDescent="0.2">
      <c r="A44" s="2" t="s">
        <v>25</v>
      </c>
      <c r="B44" s="16" t="s">
        <v>26</v>
      </c>
      <c r="C44" s="2" t="s">
        <v>159</v>
      </c>
      <c r="D44" s="14" t="s">
        <v>174</v>
      </c>
      <c r="M44" s="32"/>
      <c r="N44" s="32"/>
      <c r="O44" s="32"/>
      <c r="P44" s="32"/>
      <c r="Q44" s="32"/>
      <c r="R44" s="32"/>
      <c r="S44" s="32"/>
      <c r="T44" s="32"/>
      <c r="U44" s="32"/>
      <c r="V44" s="32"/>
      <c r="W44" s="32"/>
      <c r="X44" s="32"/>
      <c r="Y44" s="32"/>
      <c r="Z44" s="32"/>
      <c r="AA44" s="15"/>
      <c r="AB44" s="28" t="str">
        <f>AB29</f>
        <v>Schülerorientierung</v>
      </c>
      <c r="AC44" s="29">
        <f>AC29</f>
        <v>31.25</v>
      </c>
      <c r="AD44" s="29">
        <f>AD29</f>
        <v>37.5</v>
      </c>
      <c r="AE44" s="29">
        <f>AE29</f>
        <v>0</v>
      </c>
      <c r="AF44" s="29">
        <f>AF29</f>
        <v>0</v>
      </c>
      <c r="AG44" s="29">
        <f>AG29</f>
        <v>0</v>
      </c>
      <c r="AH44" s="29">
        <f>AH29</f>
        <v>11.111111111111111</v>
      </c>
      <c r="AI44" s="30"/>
      <c r="AJ44" s="15"/>
    </row>
    <row r="45" spans="1:36" ht="15" customHeight="1" x14ac:dyDescent="0.2">
      <c r="A45" s="2" t="s">
        <v>25</v>
      </c>
      <c r="B45" s="16" t="s">
        <v>28</v>
      </c>
      <c r="C45" s="2" t="s">
        <v>169</v>
      </c>
      <c r="D45" s="14" t="s">
        <v>182</v>
      </c>
      <c r="M45" s="31"/>
      <c r="N45" s="31"/>
      <c r="O45" s="31"/>
      <c r="P45" s="31"/>
      <c r="Q45" s="31"/>
      <c r="R45" s="31"/>
      <c r="S45" s="31"/>
      <c r="T45" s="31"/>
      <c r="U45" s="31"/>
      <c r="V45" s="31"/>
      <c r="W45" s="31"/>
      <c r="X45" s="31"/>
      <c r="Y45" s="31"/>
      <c r="Z45" s="31"/>
      <c r="AA45" s="15"/>
      <c r="AB45" s="28" t="str">
        <f>AB30</f>
        <v>Schulorganisation</v>
      </c>
      <c r="AC45" s="29">
        <f>AC30</f>
        <v>6.25</v>
      </c>
      <c r="AD45" s="29">
        <f>AD30</f>
        <v>0</v>
      </c>
      <c r="AE45" s="29">
        <f>AE30</f>
        <v>11.111111111111111</v>
      </c>
      <c r="AF45" s="29">
        <f>AF30</f>
        <v>0</v>
      </c>
      <c r="AG45" s="29">
        <f>AG30</f>
        <v>8.695652173913043</v>
      </c>
      <c r="AH45" s="29">
        <f>AH30</f>
        <v>0</v>
      </c>
      <c r="AI45" s="30"/>
      <c r="AJ45" s="15"/>
    </row>
    <row r="46" spans="1:36" ht="15" customHeight="1" x14ac:dyDescent="0.2">
      <c r="A46" s="2" t="s">
        <v>31</v>
      </c>
      <c r="B46" s="16" t="s">
        <v>32</v>
      </c>
      <c r="C46" s="2" t="s">
        <v>113</v>
      </c>
      <c r="D46" s="14" t="s">
        <v>209</v>
      </c>
      <c r="M46" s="31"/>
      <c r="N46" s="31"/>
      <c r="O46" s="31"/>
      <c r="P46" s="31"/>
      <c r="Q46" s="31"/>
      <c r="R46" s="31"/>
      <c r="S46" s="31"/>
      <c r="T46" s="31"/>
      <c r="U46" s="31"/>
      <c r="V46" s="31"/>
      <c r="W46" s="31"/>
      <c r="X46" s="31"/>
      <c r="Y46" s="31"/>
      <c r="Z46" s="31"/>
      <c r="AA46" s="15"/>
      <c r="AB46" s="28" t="str">
        <f>AB31</f>
        <v>Sprachdidaktik</v>
      </c>
      <c r="AC46" s="29">
        <f>AC31</f>
        <v>18.75</v>
      </c>
      <c r="AD46" s="29">
        <f>AD31</f>
        <v>0</v>
      </c>
      <c r="AE46" s="29">
        <f>AE31</f>
        <v>11.111111111111111</v>
      </c>
      <c r="AF46" s="29">
        <f>AF31</f>
        <v>0</v>
      </c>
      <c r="AG46" s="29">
        <f>AG31</f>
        <v>4.3478260869565215</v>
      </c>
      <c r="AH46" s="29">
        <f>AH31</f>
        <v>0</v>
      </c>
      <c r="AI46" s="30"/>
      <c r="AJ46" s="15"/>
    </row>
    <row r="47" spans="1:36" ht="15" customHeight="1" x14ac:dyDescent="0.2">
      <c r="A47" s="2" t="s">
        <v>33</v>
      </c>
      <c r="B47" s="16" t="s">
        <v>34</v>
      </c>
      <c r="C47" s="2" t="s">
        <v>156</v>
      </c>
      <c r="D47" s="14" t="s">
        <v>189</v>
      </c>
      <c r="M47" s="32"/>
      <c r="N47" s="32"/>
      <c r="O47" s="32"/>
      <c r="P47" s="32"/>
      <c r="Q47" s="32"/>
      <c r="R47" s="32"/>
      <c r="S47" s="32"/>
      <c r="T47" s="32"/>
      <c r="U47" s="32"/>
      <c r="V47" s="32"/>
      <c r="W47" s="32"/>
      <c r="X47" s="32"/>
      <c r="Y47" s="32"/>
      <c r="Z47" s="32"/>
      <c r="AA47" s="15"/>
      <c r="AB47" s="28" t="str">
        <f>AB32</f>
        <v>Sprachorientierung</v>
      </c>
      <c r="AC47" s="29">
        <f>AC32</f>
        <v>6.25</v>
      </c>
      <c r="AD47" s="29">
        <f>AD32</f>
        <v>12.5</v>
      </c>
      <c r="AE47" s="29">
        <f>AE32</f>
        <v>0</v>
      </c>
      <c r="AF47" s="29">
        <f>AF32</f>
        <v>14.285714285714285</v>
      </c>
      <c r="AG47" s="29">
        <f>AG32</f>
        <v>8.695652173913043</v>
      </c>
      <c r="AH47" s="29">
        <f>AH32</f>
        <v>11.111111111111111</v>
      </c>
      <c r="AI47" s="30"/>
      <c r="AJ47" s="15"/>
    </row>
    <row r="48" spans="1:36" ht="15" customHeight="1" x14ac:dyDescent="0.2">
      <c r="A48" s="2" t="s">
        <v>142</v>
      </c>
      <c r="B48" s="16" t="s">
        <v>143</v>
      </c>
      <c r="C48" s="2" t="s">
        <v>143</v>
      </c>
      <c r="D48" s="14" t="s">
        <v>180</v>
      </c>
      <c r="M48" s="31"/>
      <c r="N48" s="31"/>
      <c r="O48" s="31"/>
      <c r="P48" s="31"/>
      <c r="Q48" s="31"/>
      <c r="R48" s="31"/>
      <c r="S48" s="31"/>
      <c r="T48" s="31"/>
      <c r="U48" s="31"/>
      <c r="V48" s="31"/>
      <c r="W48" s="31"/>
      <c r="X48" s="31"/>
      <c r="Y48" s="31"/>
      <c r="Z48" s="31"/>
      <c r="AA48" s="15"/>
      <c r="AB48" s="28" t="str">
        <f>AB33</f>
        <v>Sonstiges</v>
      </c>
      <c r="AC48" s="29">
        <f>AC33</f>
        <v>6.25</v>
      </c>
      <c r="AD48" s="29">
        <f>AD33</f>
        <v>0</v>
      </c>
      <c r="AE48" s="29">
        <f>AE33</f>
        <v>5.5555555555555554</v>
      </c>
      <c r="AF48" s="29">
        <f>AF33</f>
        <v>14.285714285714285</v>
      </c>
      <c r="AG48" s="29">
        <f>AG33</f>
        <v>0</v>
      </c>
      <c r="AH48" s="29">
        <f>AH33</f>
        <v>11.111111111111111</v>
      </c>
      <c r="AI48" s="30"/>
      <c r="AJ48" s="15"/>
    </row>
    <row r="49" spans="1:36" ht="15" customHeight="1" x14ac:dyDescent="0.2">
      <c r="A49" s="2" t="s">
        <v>142</v>
      </c>
      <c r="B49" s="16" t="s">
        <v>146</v>
      </c>
      <c r="C49" s="2" t="s">
        <v>163</v>
      </c>
      <c r="D49" s="14" t="s">
        <v>204</v>
      </c>
      <c r="M49" s="31"/>
      <c r="N49" s="31"/>
      <c r="O49" s="31"/>
      <c r="P49" s="31"/>
      <c r="Q49" s="31"/>
      <c r="R49" s="31"/>
      <c r="S49" s="31"/>
      <c r="T49" s="31"/>
      <c r="U49" s="31"/>
      <c r="V49" s="31"/>
      <c r="W49" s="31"/>
      <c r="X49" s="31"/>
      <c r="Y49" s="31"/>
      <c r="Z49" s="31"/>
      <c r="AA49" s="15"/>
      <c r="AB49" s="15"/>
      <c r="AC49" s="15"/>
      <c r="AD49" s="15"/>
      <c r="AE49" s="15"/>
      <c r="AF49" s="15"/>
      <c r="AG49" s="15"/>
      <c r="AH49" s="15"/>
      <c r="AI49" s="15"/>
      <c r="AJ49" s="15"/>
    </row>
    <row r="50" spans="1:36" ht="15" customHeight="1" x14ac:dyDescent="0.2">
      <c r="A50" s="2" t="s">
        <v>147</v>
      </c>
      <c r="B50" s="16" t="s">
        <v>148</v>
      </c>
      <c r="C50" s="2" t="s">
        <v>160</v>
      </c>
      <c r="D50" s="14" t="s">
        <v>210</v>
      </c>
      <c r="M50" s="31"/>
      <c r="N50" s="31"/>
      <c r="O50" s="31"/>
      <c r="P50" s="31"/>
      <c r="Q50" s="31"/>
      <c r="R50" s="31"/>
      <c r="S50" s="31"/>
      <c r="T50" s="31"/>
      <c r="U50" s="31"/>
      <c r="V50" s="31"/>
      <c r="W50" s="31"/>
      <c r="X50" s="31"/>
      <c r="Y50" s="31"/>
      <c r="Z50" s="31"/>
    </row>
    <row r="51" spans="1:36" ht="15" customHeight="1" x14ac:dyDescent="0.2">
      <c r="A51" s="2" t="s">
        <v>149</v>
      </c>
      <c r="B51" s="16" t="s">
        <v>151</v>
      </c>
      <c r="C51" s="2" t="s">
        <v>150</v>
      </c>
      <c r="D51" s="14" t="s">
        <v>180</v>
      </c>
      <c r="M51" s="31"/>
      <c r="N51" s="31"/>
      <c r="O51" s="31"/>
      <c r="P51" s="31"/>
      <c r="Q51" s="31"/>
      <c r="R51" s="31"/>
      <c r="S51" s="31"/>
      <c r="T51" s="31"/>
      <c r="U51" s="31"/>
      <c r="V51" s="31"/>
      <c r="W51" s="31"/>
      <c r="X51" s="31"/>
      <c r="Y51" s="31"/>
      <c r="Z51" s="31"/>
    </row>
    <row r="52" spans="1:36" ht="15" customHeight="1" x14ac:dyDescent="0.2">
      <c r="A52" s="2" t="s">
        <v>152</v>
      </c>
      <c r="B52" s="16" t="s">
        <v>153</v>
      </c>
      <c r="C52" s="2" t="s">
        <v>162</v>
      </c>
      <c r="D52" s="14" t="s">
        <v>181</v>
      </c>
      <c r="M52" s="31"/>
      <c r="N52" s="31"/>
      <c r="O52" s="31"/>
      <c r="P52" s="31"/>
      <c r="Q52" s="31"/>
      <c r="R52" s="31"/>
      <c r="S52" s="31"/>
      <c r="T52" s="31"/>
      <c r="U52" s="31"/>
      <c r="V52" s="31"/>
      <c r="W52" s="31"/>
      <c r="X52" s="31"/>
      <c r="Y52" s="31"/>
      <c r="Z52" s="31"/>
    </row>
    <row r="53" spans="1:36" ht="15" customHeight="1" x14ac:dyDescent="0.2">
      <c r="A53" s="2" t="s">
        <v>35</v>
      </c>
      <c r="B53" s="16" t="s">
        <v>39</v>
      </c>
      <c r="C53" s="2" t="s">
        <v>154</v>
      </c>
      <c r="D53" s="14" t="s">
        <v>175</v>
      </c>
      <c r="M53" s="32"/>
      <c r="N53" s="32"/>
      <c r="O53" s="32"/>
      <c r="P53" s="32"/>
      <c r="Q53" s="32"/>
      <c r="R53" s="32"/>
      <c r="S53" s="32"/>
      <c r="T53" s="32"/>
      <c r="U53" s="32"/>
      <c r="V53" s="32"/>
      <c r="W53" s="32"/>
      <c r="X53" s="32"/>
      <c r="Y53" s="32"/>
      <c r="Z53" s="32"/>
    </row>
    <row r="54" spans="1:36" ht="15" customHeight="1" x14ac:dyDescent="0.2">
      <c r="A54" s="2" t="s">
        <v>35</v>
      </c>
      <c r="B54" s="16" t="s">
        <v>37</v>
      </c>
      <c r="C54" s="2" t="s">
        <v>36</v>
      </c>
      <c r="D54" s="14" t="s">
        <v>211</v>
      </c>
      <c r="M54" s="31"/>
      <c r="N54" s="31"/>
      <c r="O54" s="31"/>
      <c r="P54" s="31"/>
      <c r="Q54" s="31"/>
      <c r="R54" s="31"/>
      <c r="S54" s="31"/>
      <c r="T54" s="31"/>
      <c r="U54" s="31"/>
      <c r="V54" s="31"/>
      <c r="W54" s="31"/>
      <c r="X54" s="31"/>
      <c r="Y54" s="31"/>
      <c r="Z54" s="31"/>
    </row>
    <row r="55" spans="1:36" ht="15" customHeight="1" x14ac:dyDescent="0.2">
      <c r="A55" s="2" t="s">
        <v>40</v>
      </c>
      <c r="B55" s="16" t="s">
        <v>46</v>
      </c>
      <c r="C55" s="2" t="s">
        <v>166</v>
      </c>
      <c r="D55" s="14" t="s">
        <v>183</v>
      </c>
      <c r="M55" s="31"/>
      <c r="N55" s="31"/>
      <c r="O55" s="31"/>
      <c r="P55" s="31"/>
      <c r="Q55" s="31"/>
      <c r="R55" s="31"/>
      <c r="S55" s="31"/>
      <c r="T55" s="31"/>
      <c r="U55" s="31"/>
      <c r="V55" s="31"/>
      <c r="W55" s="31"/>
      <c r="X55" s="31"/>
      <c r="Y55" s="31"/>
      <c r="Z55" s="31"/>
    </row>
    <row r="56" spans="1:36" ht="15" customHeight="1" x14ac:dyDescent="0.2">
      <c r="A56" s="2" t="s">
        <v>40</v>
      </c>
      <c r="B56" s="16" t="s">
        <v>42</v>
      </c>
      <c r="C56" s="2" t="s">
        <v>41</v>
      </c>
      <c r="D56" s="14" t="s">
        <v>180</v>
      </c>
      <c r="M56" s="31"/>
      <c r="N56" s="31"/>
      <c r="O56" s="31"/>
      <c r="P56" s="31"/>
      <c r="Q56" s="31"/>
      <c r="R56" s="31"/>
      <c r="S56" s="31"/>
      <c r="T56" s="31"/>
      <c r="U56" s="31"/>
      <c r="V56" s="31"/>
      <c r="W56" s="31"/>
      <c r="X56" s="31"/>
      <c r="Y56" s="31"/>
      <c r="Z56" s="31"/>
    </row>
    <row r="57" spans="1:36" ht="15" customHeight="1" x14ac:dyDescent="0.2">
      <c r="A57" s="2" t="s">
        <v>40</v>
      </c>
      <c r="B57" s="16" t="s">
        <v>44</v>
      </c>
      <c r="C57" s="2" t="s">
        <v>155</v>
      </c>
      <c r="D57" s="14" t="s">
        <v>205</v>
      </c>
      <c r="M57" s="31"/>
      <c r="N57" s="31"/>
      <c r="O57" s="31"/>
      <c r="P57" s="31"/>
      <c r="Q57" s="31"/>
      <c r="R57" s="31"/>
      <c r="S57" s="31"/>
      <c r="T57" s="31"/>
      <c r="U57" s="31"/>
      <c r="V57" s="31"/>
      <c r="W57" s="31"/>
      <c r="X57" s="31"/>
      <c r="Y57" s="31"/>
      <c r="Z57" s="31"/>
    </row>
    <row r="58" spans="1:36" ht="15" customHeight="1" x14ac:dyDescent="0.2">
      <c r="A58" s="2" t="s">
        <v>47</v>
      </c>
      <c r="B58" s="16" t="s">
        <v>48</v>
      </c>
      <c r="C58" s="2" t="s">
        <v>161</v>
      </c>
      <c r="D58" s="14" t="s">
        <v>179</v>
      </c>
      <c r="M58" s="31"/>
      <c r="N58" s="31"/>
      <c r="O58" s="31"/>
      <c r="P58" s="31"/>
      <c r="Q58" s="31"/>
      <c r="R58" s="31"/>
      <c r="S58" s="31"/>
      <c r="T58" s="31"/>
      <c r="U58" s="31"/>
      <c r="V58" s="31"/>
      <c r="W58" s="31"/>
      <c r="X58" s="31"/>
      <c r="Y58" s="31"/>
      <c r="Z58" s="31"/>
    </row>
    <row r="59" spans="1:36" ht="15" customHeight="1" x14ac:dyDescent="0.2">
      <c r="A59" s="2" t="s">
        <v>49</v>
      </c>
      <c r="B59" s="16" t="s">
        <v>50</v>
      </c>
      <c r="C59" s="2" t="s">
        <v>161</v>
      </c>
      <c r="D59" s="14" t="s">
        <v>179</v>
      </c>
      <c r="M59" s="32"/>
      <c r="N59" s="32"/>
      <c r="O59" s="32"/>
      <c r="P59" s="32"/>
      <c r="Q59" s="32"/>
      <c r="R59" s="32"/>
      <c r="S59" s="32"/>
      <c r="T59" s="32"/>
      <c r="U59" s="32"/>
      <c r="V59" s="32"/>
      <c r="W59" s="32"/>
      <c r="X59" s="32"/>
      <c r="Y59" s="32"/>
      <c r="Z59" s="32"/>
    </row>
    <row r="60" spans="1:36" ht="15" customHeight="1" x14ac:dyDescent="0.2">
      <c r="A60" s="2" t="s">
        <v>51</v>
      </c>
      <c r="B60" s="16" t="s">
        <v>52</v>
      </c>
      <c r="C60" s="2" t="s">
        <v>154</v>
      </c>
      <c r="D60" s="14" t="s">
        <v>175</v>
      </c>
      <c r="M60" s="31"/>
      <c r="N60" s="31"/>
      <c r="O60" s="31"/>
      <c r="P60" s="31"/>
      <c r="Q60" s="31"/>
      <c r="R60" s="31"/>
      <c r="S60" s="31"/>
      <c r="T60" s="31"/>
      <c r="U60" s="31"/>
      <c r="V60" s="31"/>
      <c r="W60" s="31"/>
      <c r="X60" s="31"/>
      <c r="Y60" s="31"/>
      <c r="Z60" s="31"/>
    </row>
    <row r="61" spans="1:36" ht="15" customHeight="1" x14ac:dyDescent="0.2">
      <c r="A61" s="2" t="s">
        <v>53</v>
      </c>
      <c r="B61" s="16" t="s">
        <v>54</v>
      </c>
      <c r="C61" s="2" t="s">
        <v>156</v>
      </c>
      <c r="D61" s="14" t="s">
        <v>189</v>
      </c>
      <c r="M61" s="31"/>
      <c r="N61" s="31"/>
      <c r="O61" s="31"/>
      <c r="P61" s="31"/>
      <c r="Q61" s="31"/>
      <c r="R61" s="31"/>
      <c r="S61" s="31"/>
      <c r="T61" s="31"/>
      <c r="U61" s="31"/>
      <c r="V61" s="31"/>
      <c r="W61" s="31"/>
      <c r="X61" s="31"/>
      <c r="Y61" s="31"/>
      <c r="Z61" s="31"/>
    </row>
    <row r="62" spans="1:36" ht="15" customHeight="1" x14ac:dyDescent="0.2">
      <c r="A62" s="2" t="s">
        <v>55</v>
      </c>
      <c r="B62" s="16" t="s">
        <v>59</v>
      </c>
      <c r="C62" s="2" t="s">
        <v>58</v>
      </c>
      <c r="D62" s="14" t="s">
        <v>184</v>
      </c>
      <c r="M62" s="31"/>
      <c r="N62" s="31"/>
      <c r="O62" s="31"/>
      <c r="P62" s="31"/>
      <c r="Q62" s="31"/>
      <c r="R62" s="31"/>
      <c r="S62" s="31"/>
      <c r="T62" s="31"/>
      <c r="U62" s="31"/>
      <c r="V62" s="31"/>
      <c r="W62" s="31"/>
      <c r="X62" s="31"/>
      <c r="Y62" s="31"/>
      <c r="Z62" s="31"/>
    </row>
    <row r="63" spans="1:36" ht="15" customHeight="1" x14ac:dyDescent="0.2">
      <c r="A63" s="2" t="s">
        <v>55</v>
      </c>
      <c r="B63" s="16" t="s">
        <v>56</v>
      </c>
      <c r="C63" s="2" t="s">
        <v>113</v>
      </c>
      <c r="D63" s="14" t="s">
        <v>209</v>
      </c>
      <c r="M63" s="32"/>
      <c r="N63" s="32"/>
      <c r="O63" s="32"/>
      <c r="P63" s="32"/>
      <c r="Q63" s="32"/>
      <c r="R63" s="32"/>
      <c r="S63" s="32"/>
      <c r="T63" s="32"/>
      <c r="U63" s="32"/>
      <c r="V63" s="32"/>
      <c r="W63" s="32"/>
      <c r="X63" s="32"/>
      <c r="Y63" s="32"/>
      <c r="Z63" s="32"/>
    </row>
    <row r="64" spans="1:36" ht="15" customHeight="1" x14ac:dyDescent="0.2">
      <c r="A64" s="2" t="s">
        <v>60</v>
      </c>
      <c r="B64" s="16" t="s">
        <v>61</v>
      </c>
      <c r="C64" s="2" t="s">
        <v>166</v>
      </c>
      <c r="D64" s="14" t="s">
        <v>183</v>
      </c>
      <c r="M64" s="31"/>
      <c r="N64" s="31"/>
      <c r="O64" s="31"/>
      <c r="P64" s="31"/>
      <c r="Q64" s="31"/>
      <c r="R64" s="31"/>
      <c r="S64" s="31"/>
      <c r="T64" s="31"/>
      <c r="U64" s="31"/>
      <c r="V64" s="31"/>
      <c r="W64" s="31"/>
      <c r="X64" s="31"/>
      <c r="Y64" s="31"/>
      <c r="Z64" s="31"/>
    </row>
    <row r="65" spans="1:26" ht="15" customHeight="1" x14ac:dyDescent="0.2">
      <c r="A65" s="2" t="s">
        <v>60</v>
      </c>
      <c r="B65" s="16" t="s">
        <v>63</v>
      </c>
      <c r="C65" s="2" t="s">
        <v>63</v>
      </c>
      <c r="D65" s="14" t="s">
        <v>204</v>
      </c>
      <c r="M65" s="31"/>
      <c r="N65" s="31"/>
      <c r="O65" s="31"/>
      <c r="P65" s="31"/>
      <c r="Q65" s="31"/>
      <c r="R65" s="31"/>
      <c r="S65" s="31"/>
      <c r="T65" s="31"/>
      <c r="U65" s="31"/>
      <c r="V65" s="31"/>
      <c r="W65" s="31"/>
      <c r="X65" s="31"/>
      <c r="Y65" s="31"/>
      <c r="Z65" s="31"/>
    </row>
    <row r="66" spans="1:26" ht="15" customHeight="1" x14ac:dyDescent="0.2">
      <c r="A66" s="2" t="s">
        <v>65</v>
      </c>
      <c r="B66" s="16" t="s">
        <v>66</v>
      </c>
      <c r="C66" s="2" t="s">
        <v>155</v>
      </c>
      <c r="D66" s="14" t="s">
        <v>205</v>
      </c>
      <c r="M66" s="31"/>
      <c r="N66" s="31"/>
      <c r="O66" s="31"/>
      <c r="P66" s="31"/>
      <c r="Q66" s="31"/>
      <c r="R66" s="31"/>
      <c r="S66" s="31"/>
      <c r="T66" s="31"/>
      <c r="U66" s="31"/>
      <c r="V66" s="31"/>
      <c r="W66" s="31"/>
      <c r="X66" s="31"/>
      <c r="Y66" s="31"/>
      <c r="Z66" s="31"/>
    </row>
    <row r="67" spans="1:26" ht="15" customHeight="1" x14ac:dyDescent="0.2">
      <c r="A67" s="2" t="s">
        <v>65</v>
      </c>
      <c r="B67" s="16" t="s">
        <v>68</v>
      </c>
      <c r="C67" s="2" t="s">
        <v>167</v>
      </c>
      <c r="D67" s="14" t="s">
        <v>185</v>
      </c>
      <c r="M67" s="32"/>
      <c r="N67" s="32"/>
      <c r="O67" s="32"/>
      <c r="P67" s="32"/>
      <c r="Q67" s="32"/>
      <c r="R67" s="32"/>
      <c r="S67" s="32"/>
      <c r="T67" s="32"/>
      <c r="U67" s="32"/>
      <c r="V67" s="32"/>
      <c r="W67" s="32"/>
      <c r="X67" s="32"/>
      <c r="Y67" s="32"/>
      <c r="Z67" s="32"/>
    </row>
    <row r="68" spans="1:26" ht="15" customHeight="1" x14ac:dyDescent="0.2">
      <c r="A68" s="2" t="s">
        <v>69</v>
      </c>
      <c r="B68" s="16" t="s">
        <v>70</v>
      </c>
      <c r="C68" s="2" t="s">
        <v>113</v>
      </c>
      <c r="D68" s="14" t="s">
        <v>209</v>
      </c>
    </row>
    <row r="69" spans="1:26" ht="15" customHeight="1" x14ac:dyDescent="0.2">
      <c r="A69" s="2" t="s">
        <v>69</v>
      </c>
      <c r="B69" s="16" t="s">
        <v>73</v>
      </c>
      <c r="C69" s="2" t="s">
        <v>72</v>
      </c>
      <c r="D69" s="14" t="s">
        <v>188</v>
      </c>
    </row>
    <row r="70" spans="1:26" ht="15" customHeight="1" x14ac:dyDescent="0.2">
      <c r="A70" s="2" t="s">
        <v>74</v>
      </c>
      <c r="B70" s="16" t="s">
        <v>78</v>
      </c>
      <c r="C70" s="2" t="s">
        <v>77</v>
      </c>
      <c r="D70" s="14" t="s">
        <v>176</v>
      </c>
    </row>
    <row r="71" spans="1:26" ht="15" customHeight="1" x14ac:dyDescent="0.2">
      <c r="A71" s="2" t="s">
        <v>74</v>
      </c>
      <c r="B71" s="16" t="s">
        <v>75</v>
      </c>
      <c r="C71" s="2" t="s">
        <v>167</v>
      </c>
      <c r="D71" s="14" t="s">
        <v>185</v>
      </c>
    </row>
    <row r="74" spans="1:26" ht="15" customHeight="1" x14ac:dyDescent="0.2">
      <c r="A74" s="2" t="s">
        <v>18</v>
      </c>
      <c r="B74" s="16" t="s">
        <v>19</v>
      </c>
      <c r="C74" s="2" t="s">
        <v>154</v>
      </c>
      <c r="D74" s="14" t="s">
        <v>175</v>
      </c>
    </row>
    <row r="75" spans="1:26" ht="15" customHeight="1" x14ac:dyDescent="0.2">
      <c r="A75" s="2" t="s">
        <v>35</v>
      </c>
      <c r="B75" s="16" t="s">
        <v>39</v>
      </c>
      <c r="C75" s="2" t="s">
        <v>154</v>
      </c>
      <c r="D75" s="14" t="s">
        <v>175</v>
      </c>
    </row>
    <row r="76" spans="1:26" ht="15" customHeight="1" x14ac:dyDescent="0.2">
      <c r="A76" s="2" t="s">
        <v>51</v>
      </c>
      <c r="B76" s="16" t="s">
        <v>52</v>
      </c>
      <c r="C76" s="2" t="s">
        <v>154</v>
      </c>
      <c r="D76" s="14" t="s">
        <v>175</v>
      </c>
    </row>
    <row r="77" spans="1:26" ht="15" customHeight="1" x14ac:dyDescent="0.2">
      <c r="A77" s="2" t="s">
        <v>55</v>
      </c>
      <c r="B77" s="16" t="s">
        <v>59</v>
      </c>
      <c r="C77" s="2" t="s">
        <v>58</v>
      </c>
      <c r="D77" s="14" t="s">
        <v>184</v>
      </c>
    </row>
    <row r="78" spans="1:26" ht="15" customHeight="1" x14ac:dyDescent="0.2">
      <c r="A78" s="2" t="s">
        <v>35</v>
      </c>
      <c r="B78" s="16" t="s">
        <v>37</v>
      </c>
      <c r="C78" s="2" t="s">
        <v>36</v>
      </c>
      <c r="D78" s="14" t="s">
        <v>211</v>
      </c>
    </row>
    <row r="79" spans="1:26" ht="15" customHeight="1" x14ac:dyDescent="0.2">
      <c r="A79" s="2" t="s">
        <v>74</v>
      </c>
      <c r="B79" s="16" t="s">
        <v>78</v>
      </c>
      <c r="C79" s="2" t="s">
        <v>77</v>
      </c>
      <c r="D79" s="14" t="s">
        <v>176</v>
      </c>
    </row>
    <row r="80" spans="1:26" ht="15" customHeight="1" x14ac:dyDescent="0.2">
      <c r="A80" s="2" t="s">
        <v>88</v>
      </c>
      <c r="B80" s="16" t="s">
        <v>91</v>
      </c>
      <c r="C80" s="2" t="s">
        <v>166</v>
      </c>
      <c r="D80" s="14" t="s">
        <v>183</v>
      </c>
    </row>
    <row r="81" spans="1:4" ht="15" customHeight="1" x14ac:dyDescent="0.2">
      <c r="A81" s="2" t="s">
        <v>96</v>
      </c>
      <c r="B81" s="16" t="s">
        <v>97</v>
      </c>
      <c r="C81" s="2" t="s">
        <v>166</v>
      </c>
      <c r="D81" s="14" t="s">
        <v>183</v>
      </c>
    </row>
    <row r="82" spans="1:4" ht="15" customHeight="1" x14ac:dyDescent="0.2">
      <c r="A82" s="2" t="s">
        <v>98</v>
      </c>
      <c r="B82" s="16" t="s">
        <v>99</v>
      </c>
      <c r="C82" s="2" t="s">
        <v>166</v>
      </c>
      <c r="D82" s="14" t="s">
        <v>183</v>
      </c>
    </row>
    <row r="83" spans="1:4" ht="15" customHeight="1" x14ac:dyDescent="0.2">
      <c r="A83" s="2" t="s">
        <v>40</v>
      </c>
      <c r="B83" s="16" t="s">
        <v>46</v>
      </c>
      <c r="C83" s="2" t="s">
        <v>166</v>
      </c>
      <c r="D83" s="14" t="s">
        <v>183</v>
      </c>
    </row>
    <row r="84" spans="1:4" ht="15" customHeight="1" x14ac:dyDescent="0.2">
      <c r="A84" s="2" t="s">
        <v>60</v>
      </c>
      <c r="B84" s="16" t="s">
        <v>61</v>
      </c>
      <c r="C84" s="2" t="s">
        <v>166</v>
      </c>
      <c r="D84" s="14" t="s">
        <v>183</v>
      </c>
    </row>
    <row r="85" spans="1:4" ht="15" customHeight="1" x14ac:dyDescent="0.2">
      <c r="A85" s="2" t="s">
        <v>47</v>
      </c>
      <c r="B85" s="16" t="s">
        <v>48</v>
      </c>
      <c r="C85" s="2" t="s">
        <v>161</v>
      </c>
      <c r="D85" s="14" t="s">
        <v>179</v>
      </c>
    </row>
    <row r="86" spans="1:4" ht="15" customHeight="1" x14ac:dyDescent="0.2">
      <c r="A86" s="2" t="s">
        <v>49</v>
      </c>
      <c r="B86" s="16" t="s">
        <v>50</v>
      </c>
      <c r="C86" s="2" t="s">
        <v>161</v>
      </c>
      <c r="D86" s="14" t="s">
        <v>179</v>
      </c>
    </row>
    <row r="87" spans="1:4" ht="15" customHeight="1" x14ac:dyDescent="0.2">
      <c r="A87" s="2" t="s">
        <v>114</v>
      </c>
      <c r="B87" s="16" t="s">
        <v>115</v>
      </c>
      <c r="C87" s="2" t="s">
        <v>156</v>
      </c>
      <c r="D87" s="14" t="s">
        <v>189</v>
      </c>
    </row>
    <row r="88" spans="1:4" ht="15" customHeight="1" x14ac:dyDescent="0.2">
      <c r="A88" s="2" t="s">
        <v>114</v>
      </c>
      <c r="B88" s="16" t="s">
        <v>119</v>
      </c>
      <c r="C88" s="2" t="s">
        <v>156</v>
      </c>
      <c r="D88" s="14" t="s">
        <v>189</v>
      </c>
    </row>
    <row r="89" spans="1:4" ht="15" customHeight="1" x14ac:dyDescent="0.2">
      <c r="A89" s="2" t="s">
        <v>134</v>
      </c>
      <c r="B89" s="16" t="s">
        <v>135</v>
      </c>
      <c r="C89" s="2" t="s">
        <v>156</v>
      </c>
      <c r="D89" s="14" t="s">
        <v>189</v>
      </c>
    </row>
    <row r="90" spans="1:4" ht="15" customHeight="1" x14ac:dyDescent="0.2">
      <c r="A90" s="2" t="s">
        <v>138</v>
      </c>
      <c r="B90" s="16" t="s">
        <v>139</v>
      </c>
      <c r="C90" s="2" t="s">
        <v>156</v>
      </c>
      <c r="D90" s="14" t="s">
        <v>189</v>
      </c>
    </row>
    <row r="91" spans="1:4" ht="15" customHeight="1" x14ac:dyDescent="0.2">
      <c r="A91" s="2" t="s">
        <v>88</v>
      </c>
      <c r="B91" s="16" t="s">
        <v>91</v>
      </c>
      <c r="C91" s="2" t="s">
        <v>156</v>
      </c>
      <c r="D91" s="14" t="s">
        <v>189</v>
      </c>
    </row>
    <row r="92" spans="1:4" ht="15" customHeight="1" x14ac:dyDescent="0.2">
      <c r="A92" s="2" t="s">
        <v>5</v>
      </c>
      <c r="B92" s="16" t="s">
        <v>6</v>
      </c>
      <c r="C92" s="2" t="s">
        <v>156</v>
      </c>
      <c r="D92" s="14" t="s">
        <v>189</v>
      </c>
    </row>
    <row r="93" spans="1:4" ht="15" customHeight="1" x14ac:dyDescent="0.2">
      <c r="A93" s="2" t="s">
        <v>29</v>
      </c>
      <c r="B93" s="16" t="s">
        <v>30</v>
      </c>
      <c r="C93" s="2" t="s">
        <v>156</v>
      </c>
      <c r="D93" s="14" t="s">
        <v>189</v>
      </c>
    </row>
    <row r="94" spans="1:4" ht="15" customHeight="1" x14ac:dyDescent="0.2">
      <c r="A94" s="2" t="s">
        <v>33</v>
      </c>
      <c r="B94" s="16" t="s">
        <v>34</v>
      </c>
      <c r="C94" s="2" t="s">
        <v>156</v>
      </c>
      <c r="D94" s="14" t="s">
        <v>189</v>
      </c>
    </row>
    <row r="95" spans="1:4" ht="15" customHeight="1" x14ac:dyDescent="0.2">
      <c r="A95" s="2" t="s">
        <v>53</v>
      </c>
      <c r="B95" s="16" t="s">
        <v>54</v>
      </c>
      <c r="C95" s="2" t="s">
        <v>156</v>
      </c>
      <c r="D95" s="14" t="s">
        <v>189</v>
      </c>
    </row>
    <row r="96" spans="1:4" ht="15" customHeight="1" x14ac:dyDescent="0.2">
      <c r="A96" s="2" t="s">
        <v>82</v>
      </c>
      <c r="B96" s="16" t="s">
        <v>83</v>
      </c>
      <c r="C96" s="2" t="s">
        <v>159</v>
      </c>
      <c r="D96" s="14" t="s">
        <v>174</v>
      </c>
    </row>
    <row r="97" spans="1:4" ht="15" customHeight="1" x14ac:dyDescent="0.2">
      <c r="A97" s="2" t="s">
        <v>86</v>
      </c>
      <c r="B97" s="16" t="s">
        <v>87</v>
      </c>
      <c r="C97" s="2" t="s">
        <v>159</v>
      </c>
      <c r="D97" s="14" t="s">
        <v>174</v>
      </c>
    </row>
    <row r="98" spans="1:4" ht="15" customHeight="1" x14ac:dyDescent="0.2">
      <c r="A98" s="2" t="s">
        <v>25</v>
      </c>
      <c r="B98" s="16" t="s">
        <v>26</v>
      </c>
      <c r="C98" s="2" t="s">
        <v>159</v>
      </c>
      <c r="D98" s="14" t="s">
        <v>174</v>
      </c>
    </row>
    <row r="99" spans="1:4" ht="15" customHeight="1" x14ac:dyDescent="0.2">
      <c r="A99" s="2" t="s">
        <v>79</v>
      </c>
      <c r="B99" s="16" t="s">
        <v>81</v>
      </c>
      <c r="C99" s="2" t="s">
        <v>8</v>
      </c>
      <c r="D99" s="14" t="s">
        <v>180</v>
      </c>
    </row>
    <row r="100" spans="1:4" ht="15" customHeight="1" x14ac:dyDescent="0.2">
      <c r="A100" s="2" t="s">
        <v>7</v>
      </c>
      <c r="B100" s="16" t="s">
        <v>9</v>
      </c>
      <c r="C100" s="2" t="s">
        <v>8</v>
      </c>
      <c r="D100" s="14" t="s">
        <v>180</v>
      </c>
    </row>
    <row r="101" spans="1:4" ht="15" customHeight="1" x14ac:dyDescent="0.2">
      <c r="A101" s="2" t="s">
        <v>20</v>
      </c>
      <c r="B101" s="16" t="s">
        <v>23</v>
      </c>
      <c r="C101" s="2" t="s">
        <v>168</v>
      </c>
      <c r="D101" s="14" t="s">
        <v>180</v>
      </c>
    </row>
    <row r="102" spans="1:4" ht="15" customHeight="1" x14ac:dyDescent="0.2">
      <c r="A102" s="2" t="s">
        <v>142</v>
      </c>
      <c r="B102" s="16" t="s">
        <v>143</v>
      </c>
      <c r="C102" s="2" t="s">
        <v>143</v>
      </c>
      <c r="D102" s="14" t="s">
        <v>180</v>
      </c>
    </row>
    <row r="103" spans="1:4" ht="15" customHeight="1" x14ac:dyDescent="0.2">
      <c r="A103" s="2" t="s">
        <v>149</v>
      </c>
      <c r="B103" s="16" t="s">
        <v>151</v>
      </c>
      <c r="C103" s="2" t="s">
        <v>150</v>
      </c>
      <c r="D103" s="14" t="s">
        <v>180</v>
      </c>
    </row>
    <row r="104" spans="1:4" ht="15" customHeight="1" x14ac:dyDescent="0.2">
      <c r="A104" s="2" t="s">
        <v>40</v>
      </c>
      <c r="B104" s="16" t="s">
        <v>42</v>
      </c>
      <c r="C104" s="2" t="s">
        <v>41</v>
      </c>
      <c r="D104" s="14" t="s">
        <v>180</v>
      </c>
    </row>
    <row r="105" spans="1:4" ht="15" customHeight="1" x14ac:dyDescent="0.2">
      <c r="A105" s="2" t="s">
        <v>40</v>
      </c>
      <c r="B105" s="16" t="s">
        <v>44</v>
      </c>
      <c r="C105" s="2" t="s">
        <v>155</v>
      </c>
      <c r="D105" s="14" t="s">
        <v>205</v>
      </c>
    </row>
    <row r="106" spans="1:4" ht="15" customHeight="1" x14ac:dyDescent="0.2">
      <c r="A106" s="2" t="s">
        <v>65</v>
      </c>
      <c r="B106" s="16" t="s">
        <v>66</v>
      </c>
      <c r="C106" s="2" t="s">
        <v>155</v>
      </c>
      <c r="D106" s="14" t="s">
        <v>205</v>
      </c>
    </row>
    <row r="107" spans="1:4" ht="15" customHeight="1" x14ac:dyDescent="0.2">
      <c r="A107" s="2" t="s">
        <v>110</v>
      </c>
      <c r="B107" s="16" t="s">
        <v>113</v>
      </c>
      <c r="C107" s="2" t="s">
        <v>113</v>
      </c>
      <c r="D107" s="14" t="s">
        <v>209</v>
      </c>
    </row>
    <row r="108" spans="1:4" ht="15" customHeight="1" x14ac:dyDescent="0.2">
      <c r="A108" s="2" t="s">
        <v>130</v>
      </c>
      <c r="B108" s="16" t="s">
        <v>133</v>
      </c>
      <c r="C108" s="2" t="s">
        <v>165</v>
      </c>
      <c r="D108" s="14" t="s">
        <v>209</v>
      </c>
    </row>
    <row r="109" spans="1:4" ht="15" customHeight="1" x14ac:dyDescent="0.2">
      <c r="A109" s="2" t="s">
        <v>136</v>
      </c>
      <c r="B109" s="16" t="s">
        <v>137</v>
      </c>
      <c r="C109" s="2" t="s">
        <v>165</v>
      </c>
      <c r="D109" s="14" t="s">
        <v>209</v>
      </c>
    </row>
    <row r="110" spans="1:4" ht="15" customHeight="1" x14ac:dyDescent="0.2">
      <c r="A110" s="2" t="s">
        <v>88</v>
      </c>
      <c r="B110" s="16" t="s">
        <v>89</v>
      </c>
      <c r="C110" s="2" t="s">
        <v>113</v>
      </c>
      <c r="D110" s="14" t="s">
        <v>209</v>
      </c>
    </row>
    <row r="111" spans="1:4" ht="15" customHeight="1" x14ac:dyDescent="0.2">
      <c r="A111" s="2" t="s">
        <v>31</v>
      </c>
      <c r="B111" s="16" t="s">
        <v>32</v>
      </c>
      <c r="C111" s="2" t="s">
        <v>113</v>
      </c>
      <c r="D111" s="14" t="s">
        <v>209</v>
      </c>
    </row>
    <row r="112" spans="1:4" ht="15" customHeight="1" x14ac:dyDescent="0.2">
      <c r="A112" s="2" t="s">
        <v>55</v>
      </c>
      <c r="B112" s="16" t="s">
        <v>56</v>
      </c>
      <c r="C112" s="2" t="s">
        <v>113</v>
      </c>
      <c r="D112" s="14" t="s">
        <v>209</v>
      </c>
    </row>
    <row r="113" spans="1:4" ht="15" customHeight="1" x14ac:dyDescent="0.2">
      <c r="A113" s="2" t="s">
        <v>69</v>
      </c>
      <c r="B113" s="16" t="s">
        <v>70</v>
      </c>
      <c r="C113" s="2" t="s">
        <v>113</v>
      </c>
      <c r="D113" s="14" t="s">
        <v>209</v>
      </c>
    </row>
    <row r="114" spans="1:4" ht="15" customHeight="1" x14ac:dyDescent="0.2">
      <c r="A114" s="2" t="s">
        <v>100</v>
      </c>
      <c r="B114" s="16" t="s">
        <v>103</v>
      </c>
      <c r="C114" s="2" t="s">
        <v>103</v>
      </c>
      <c r="D114" s="14" t="s">
        <v>186</v>
      </c>
    </row>
    <row r="115" spans="1:4" ht="15" customHeight="1" x14ac:dyDescent="0.2">
      <c r="A115" s="2" t="s">
        <v>106</v>
      </c>
      <c r="B115" s="16" t="s">
        <v>107</v>
      </c>
      <c r="C115" s="2" t="s">
        <v>103</v>
      </c>
      <c r="D115" s="14" t="s">
        <v>186</v>
      </c>
    </row>
    <row r="116" spans="1:4" ht="15" customHeight="1" x14ac:dyDescent="0.2">
      <c r="A116" s="2" t="s">
        <v>110</v>
      </c>
      <c r="B116" s="16" t="s">
        <v>111</v>
      </c>
      <c r="C116" s="2" t="s">
        <v>103</v>
      </c>
      <c r="D116" s="14" t="s">
        <v>186</v>
      </c>
    </row>
    <row r="117" spans="1:4" ht="15" customHeight="1" x14ac:dyDescent="0.2">
      <c r="A117" s="2" t="s">
        <v>114</v>
      </c>
      <c r="B117" s="16" t="s">
        <v>117</v>
      </c>
      <c r="C117" s="2" t="s">
        <v>103</v>
      </c>
      <c r="D117" s="14" t="s">
        <v>186</v>
      </c>
    </row>
    <row r="118" spans="1:4" ht="15" customHeight="1" x14ac:dyDescent="0.2">
      <c r="A118" s="2" t="s">
        <v>122</v>
      </c>
      <c r="B118" s="16" t="s">
        <v>123</v>
      </c>
      <c r="C118" s="2" t="s">
        <v>103</v>
      </c>
      <c r="D118" s="14" t="s">
        <v>186</v>
      </c>
    </row>
    <row r="119" spans="1:4" ht="15" customHeight="1" x14ac:dyDescent="0.2">
      <c r="A119" s="2" t="s">
        <v>124</v>
      </c>
      <c r="B119" s="16" t="s">
        <v>125</v>
      </c>
      <c r="C119" s="2" t="s">
        <v>103</v>
      </c>
      <c r="D119" s="14" t="s">
        <v>186</v>
      </c>
    </row>
    <row r="120" spans="1:4" ht="15" customHeight="1" x14ac:dyDescent="0.2">
      <c r="A120" s="2" t="s">
        <v>126</v>
      </c>
      <c r="B120" s="16" t="s">
        <v>127</v>
      </c>
      <c r="C120" s="2" t="s">
        <v>103</v>
      </c>
      <c r="D120" s="14" t="s">
        <v>186</v>
      </c>
    </row>
    <row r="121" spans="1:4" ht="15" customHeight="1" x14ac:dyDescent="0.2">
      <c r="A121" s="2" t="s">
        <v>130</v>
      </c>
      <c r="B121" s="16" t="s">
        <v>131</v>
      </c>
      <c r="C121" s="2" t="s">
        <v>103</v>
      </c>
      <c r="D121" s="14" t="s">
        <v>186</v>
      </c>
    </row>
    <row r="122" spans="1:4" ht="15" customHeight="1" x14ac:dyDescent="0.2">
      <c r="A122" s="2" t="s">
        <v>138</v>
      </c>
      <c r="B122" s="16" t="s">
        <v>141</v>
      </c>
      <c r="C122" s="2" t="s">
        <v>103</v>
      </c>
      <c r="D122" s="14" t="s">
        <v>186</v>
      </c>
    </row>
    <row r="123" spans="1:4" ht="15" customHeight="1" x14ac:dyDescent="0.2">
      <c r="A123" s="2" t="s">
        <v>88</v>
      </c>
      <c r="B123" s="16" t="s">
        <v>95</v>
      </c>
      <c r="C123" s="2" t="s">
        <v>103</v>
      </c>
      <c r="D123" s="14" t="s">
        <v>186</v>
      </c>
    </row>
    <row r="124" spans="1:4" ht="15" customHeight="1" x14ac:dyDescent="0.2">
      <c r="A124" s="2" t="s">
        <v>147</v>
      </c>
      <c r="B124" s="16" t="s">
        <v>148</v>
      </c>
      <c r="C124" s="2" t="s">
        <v>160</v>
      </c>
      <c r="D124" s="14" t="s">
        <v>210</v>
      </c>
    </row>
    <row r="125" spans="1:4" ht="15" customHeight="1" x14ac:dyDescent="0.2">
      <c r="A125" s="2" t="s">
        <v>108</v>
      </c>
      <c r="B125" s="16" t="s">
        <v>109</v>
      </c>
      <c r="C125" s="2" t="s">
        <v>164</v>
      </c>
      <c r="D125" s="14" t="s">
        <v>182</v>
      </c>
    </row>
    <row r="126" spans="1:4" ht="15" customHeight="1" x14ac:dyDescent="0.2">
      <c r="A126" s="2" t="s">
        <v>120</v>
      </c>
      <c r="B126" s="16" t="s">
        <v>121</v>
      </c>
      <c r="C126" s="2" t="s">
        <v>164</v>
      </c>
      <c r="D126" s="14" t="s">
        <v>182</v>
      </c>
    </row>
    <row r="127" spans="1:4" ht="15" customHeight="1" x14ac:dyDescent="0.2">
      <c r="A127" s="2" t="s">
        <v>12</v>
      </c>
      <c r="B127" s="16" t="s">
        <v>15</v>
      </c>
      <c r="C127" s="2" t="s">
        <v>170</v>
      </c>
      <c r="D127" s="14" t="s">
        <v>182</v>
      </c>
    </row>
    <row r="128" spans="1:4" ht="15" customHeight="1" x14ac:dyDescent="0.2">
      <c r="A128" s="2" t="s">
        <v>25</v>
      </c>
      <c r="B128" s="16" t="s">
        <v>28</v>
      </c>
      <c r="C128" s="2" t="s">
        <v>169</v>
      </c>
      <c r="D128" s="14" t="s">
        <v>182</v>
      </c>
    </row>
    <row r="129" spans="1:4" ht="15" customHeight="1" x14ac:dyDescent="0.2">
      <c r="A129" s="2" t="s">
        <v>69</v>
      </c>
      <c r="B129" s="16" t="s">
        <v>73</v>
      </c>
      <c r="C129" s="2" t="s">
        <v>72</v>
      </c>
      <c r="D129" s="14" t="s">
        <v>188</v>
      </c>
    </row>
    <row r="130" spans="1:4" ht="15" customHeight="1" x14ac:dyDescent="0.2">
      <c r="A130" s="2" t="s">
        <v>104</v>
      </c>
      <c r="B130" s="16" t="s">
        <v>105</v>
      </c>
      <c r="C130" s="2" t="s">
        <v>163</v>
      </c>
      <c r="D130" s="14" t="s">
        <v>204</v>
      </c>
    </row>
    <row r="131" spans="1:4" ht="15" customHeight="1" x14ac:dyDescent="0.2">
      <c r="A131" s="2" t="s">
        <v>3</v>
      </c>
      <c r="B131" s="16" t="s">
        <v>4</v>
      </c>
      <c r="C131" s="2" t="s">
        <v>163</v>
      </c>
      <c r="D131" s="14" t="s">
        <v>204</v>
      </c>
    </row>
    <row r="132" spans="1:4" ht="15" customHeight="1" x14ac:dyDescent="0.2">
      <c r="A132" s="2" t="s">
        <v>142</v>
      </c>
      <c r="B132" s="16" t="s">
        <v>146</v>
      </c>
      <c r="C132" s="2" t="s">
        <v>163</v>
      </c>
      <c r="D132" s="14" t="s">
        <v>204</v>
      </c>
    </row>
    <row r="133" spans="1:4" ht="15" customHeight="1" x14ac:dyDescent="0.2">
      <c r="A133" s="2" t="s">
        <v>60</v>
      </c>
      <c r="B133" s="16" t="s">
        <v>63</v>
      </c>
      <c r="C133" s="2" t="s">
        <v>63</v>
      </c>
      <c r="D133" s="14" t="s">
        <v>204</v>
      </c>
    </row>
    <row r="134" spans="1:4" ht="15" customHeight="1" x14ac:dyDescent="0.2">
      <c r="A134" s="2" t="s">
        <v>100</v>
      </c>
      <c r="B134" s="16" t="s">
        <v>101</v>
      </c>
      <c r="C134" s="2" t="s">
        <v>167</v>
      </c>
      <c r="D134" s="14" t="s">
        <v>185</v>
      </c>
    </row>
    <row r="135" spans="1:4" ht="15" customHeight="1" x14ac:dyDescent="0.2">
      <c r="A135" s="2" t="s">
        <v>128</v>
      </c>
      <c r="B135" s="16" t="s">
        <v>129</v>
      </c>
      <c r="C135" s="2" t="s">
        <v>167</v>
      </c>
      <c r="D135" s="14" t="s">
        <v>185</v>
      </c>
    </row>
    <row r="136" spans="1:4" ht="15" customHeight="1" x14ac:dyDescent="0.2">
      <c r="A136" s="2" t="s">
        <v>12</v>
      </c>
      <c r="B136" s="16" t="s">
        <v>13</v>
      </c>
      <c r="C136" s="2" t="s">
        <v>167</v>
      </c>
      <c r="D136" s="14" t="s">
        <v>185</v>
      </c>
    </row>
    <row r="137" spans="1:4" ht="15" customHeight="1" x14ac:dyDescent="0.2">
      <c r="A137" s="2" t="s">
        <v>65</v>
      </c>
      <c r="B137" s="16" t="s">
        <v>68</v>
      </c>
      <c r="C137" s="2" t="s">
        <v>167</v>
      </c>
      <c r="D137" s="14" t="s">
        <v>185</v>
      </c>
    </row>
    <row r="138" spans="1:4" ht="15" customHeight="1" x14ac:dyDescent="0.2">
      <c r="A138" s="2" t="s">
        <v>74</v>
      </c>
      <c r="B138" s="16" t="s">
        <v>75</v>
      </c>
      <c r="C138" s="2" t="s">
        <v>167</v>
      </c>
      <c r="D138" s="14" t="s">
        <v>185</v>
      </c>
    </row>
    <row r="139" spans="1:4" ht="15" customHeight="1" x14ac:dyDescent="0.2">
      <c r="A139" s="2" t="s">
        <v>82</v>
      </c>
      <c r="B139" s="16" t="s">
        <v>85</v>
      </c>
      <c r="C139" s="2" t="s">
        <v>162</v>
      </c>
      <c r="D139" s="14" t="s">
        <v>181</v>
      </c>
    </row>
    <row r="140" spans="1:4" ht="15" customHeight="1" x14ac:dyDescent="0.2">
      <c r="A140" s="2" t="s">
        <v>10</v>
      </c>
      <c r="B140" s="16" t="s">
        <v>11</v>
      </c>
      <c r="C140" s="2" t="s">
        <v>157</v>
      </c>
      <c r="D140" s="14" t="s">
        <v>181</v>
      </c>
    </row>
    <row r="141" spans="1:4" ht="15" customHeight="1" x14ac:dyDescent="0.2">
      <c r="A141" s="2" t="s">
        <v>16</v>
      </c>
      <c r="B141" s="16" t="s">
        <v>17</v>
      </c>
      <c r="C141" s="2" t="s">
        <v>162</v>
      </c>
      <c r="D141" s="14" t="s">
        <v>181</v>
      </c>
    </row>
    <row r="142" spans="1:4" ht="15" customHeight="1" x14ac:dyDescent="0.2">
      <c r="A142" s="2" t="s">
        <v>152</v>
      </c>
      <c r="B142" s="16" t="s">
        <v>153</v>
      </c>
      <c r="C142" s="2" t="s">
        <v>162</v>
      </c>
      <c r="D142" s="14" t="s">
        <v>181</v>
      </c>
    </row>
    <row r="143" spans="1:4" ht="15" customHeight="1" x14ac:dyDescent="0.2">
      <c r="A143" s="2" t="s">
        <v>20</v>
      </c>
      <c r="B143" s="16" t="s">
        <v>21</v>
      </c>
      <c r="C143" s="2" t="s">
        <v>158</v>
      </c>
      <c r="D143" s="14" t="s">
        <v>173</v>
      </c>
    </row>
  </sheetData>
  <sortState ref="AM15:AO33">
    <sortCondition ref="AN29"/>
  </sortState>
  <pageMargins left="0.7" right="0.7" top="0.78740157499999996" bottom="0.78740157499999996" header="0.3" footer="0.3"/>
  <extLst>
    <ext xmlns:x14="http://schemas.microsoft.com/office/spreadsheetml/2009/9/main" uri="{05C60535-1F16-4fd2-B633-F4F36F0B64E0}">
      <x14:sparklineGroups xmlns:xm="http://schemas.microsoft.com/office/excel/2006/main">
        <x14:sparklineGroup manualMax="80" manualMin="-0.5" markers="1" minAxisType="custom" maxAxisType="custom">
          <x14:colorSeries rgb="FF376092"/>
          <x14:colorNegative rgb="FFD00000"/>
          <x14:colorAxis rgb="FF000000"/>
          <x14:colorMarkers rgb="FFD00000"/>
          <x14:colorFirst rgb="FFD00000"/>
          <x14:colorLast rgb="FFD00000"/>
          <x14:colorHigh rgb="FFD00000"/>
          <x14:colorLow rgb="FFD00000"/>
          <x14:sparklines>
            <x14:sparkline>
              <xm:f>Tabelle1!AC37:AH37</xm:f>
              <xm:sqref>AI37</xm:sqref>
            </x14:sparkline>
            <x14:sparkline>
              <xm:f>Tabelle1!AC38:AH38</xm:f>
              <xm:sqref>AI38</xm:sqref>
            </x14:sparkline>
            <x14:sparkline>
              <xm:f>Tabelle1!AC39:AH39</xm:f>
              <xm:sqref>AI39</xm:sqref>
            </x14:sparkline>
            <x14:sparkline>
              <xm:f>Tabelle1!AC40:AH40</xm:f>
              <xm:sqref>AI40</xm:sqref>
            </x14:sparkline>
            <x14:sparkline>
              <xm:f>Tabelle1!AC41:AH41</xm:f>
              <xm:sqref>AI41</xm:sqref>
            </x14:sparkline>
            <x14:sparkline>
              <xm:f>Tabelle1!AC42:AH42</xm:f>
              <xm:sqref>AI42</xm:sqref>
            </x14:sparkline>
            <x14:sparkline>
              <xm:f>Tabelle1!AC43:AH43</xm:f>
              <xm:sqref>AI43</xm:sqref>
            </x14:sparkline>
            <x14:sparkline>
              <xm:f>Tabelle1!AC44:AH44</xm:f>
              <xm:sqref>AI44</xm:sqref>
            </x14:sparkline>
            <x14:sparkline>
              <xm:f>Tabelle1!AC45:AH45</xm:f>
              <xm:sqref>AI45</xm:sqref>
            </x14:sparkline>
            <x14:sparkline>
              <xm:f>Tabelle1!AC46:AH46</xm:f>
              <xm:sqref>AI46</xm:sqref>
            </x14:sparkline>
            <x14:sparkline>
              <xm:f>Tabelle1!AC47:AH47</xm:f>
              <xm:sqref>AI47</xm:sqref>
            </x14:sparkline>
            <x14:sparkline>
              <xm:f>Tabelle1!AC48:AH48</xm:f>
              <xm:sqref>AI48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F26"/>
  <sheetViews>
    <sheetView tabSelected="1" zoomScaleNormal="100" workbookViewId="0">
      <selection activeCell="I17" sqref="I17"/>
    </sheetView>
  </sheetViews>
  <sheetFormatPr baseColWidth="10" defaultRowHeight="15" x14ac:dyDescent="0.25"/>
  <cols>
    <col min="2" max="2" width="3.28515625" style="6" bestFit="1" customWidth="1"/>
    <col min="3" max="3" width="6" style="6" bestFit="1" customWidth="1"/>
    <col min="4" max="4" width="21.7109375" customWidth="1"/>
    <col min="5" max="5" width="49.5703125" customWidth="1"/>
  </cols>
  <sheetData>
    <row r="4" spans="1:6" x14ac:dyDescent="0.25">
      <c r="A4" s="12"/>
      <c r="B4" s="13"/>
      <c r="C4" s="13"/>
      <c r="D4" s="12"/>
      <c r="E4" s="12"/>
      <c r="F4" s="12"/>
    </row>
    <row r="5" spans="1:6" x14ac:dyDescent="0.25">
      <c r="A5" s="12"/>
      <c r="B5" s="13"/>
      <c r="C5" s="13"/>
      <c r="D5" s="12"/>
      <c r="E5" s="12"/>
      <c r="F5" s="12"/>
    </row>
    <row r="6" spans="1:6" ht="15.75" thickBot="1" x14ac:dyDescent="0.3">
      <c r="A6" s="12"/>
      <c r="B6" s="52" t="s">
        <v>224</v>
      </c>
      <c r="C6" s="52"/>
      <c r="D6" s="53" t="s">
        <v>1</v>
      </c>
      <c r="E6" s="53" t="s">
        <v>2</v>
      </c>
      <c r="F6" s="12"/>
    </row>
    <row r="7" spans="1:6" ht="26.25" thickTop="1" x14ac:dyDescent="0.25">
      <c r="A7" s="12"/>
      <c r="B7" s="48">
        <v>1</v>
      </c>
      <c r="C7" s="50" t="s">
        <v>40</v>
      </c>
      <c r="D7" s="47" t="s">
        <v>155</v>
      </c>
      <c r="E7" s="47" t="s">
        <v>44</v>
      </c>
      <c r="F7" s="12"/>
    </row>
    <row r="8" spans="1:6" ht="25.5" x14ac:dyDescent="0.25">
      <c r="A8" s="12"/>
      <c r="B8" s="44">
        <v>2</v>
      </c>
      <c r="C8" s="33" t="s">
        <v>65</v>
      </c>
      <c r="D8" s="45" t="s">
        <v>155</v>
      </c>
      <c r="E8" s="45" t="s">
        <v>66</v>
      </c>
      <c r="F8" s="12"/>
    </row>
    <row r="9" spans="1:6" ht="25.5" x14ac:dyDescent="0.25">
      <c r="A9" s="12"/>
      <c r="B9" s="49">
        <v>3</v>
      </c>
      <c r="C9" s="51" t="s">
        <v>149</v>
      </c>
      <c r="D9" s="46" t="s">
        <v>150</v>
      </c>
      <c r="E9" s="46" t="s">
        <v>225</v>
      </c>
      <c r="F9" s="12"/>
    </row>
    <row r="10" spans="1:6" ht="25.5" x14ac:dyDescent="0.25">
      <c r="A10" s="12"/>
      <c r="B10" s="44">
        <v>4</v>
      </c>
      <c r="C10" s="33" t="s">
        <v>40</v>
      </c>
      <c r="D10" s="45" t="s">
        <v>41</v>
      </c>
      <c r="E10" s="45" t="s">
        <v>42</v>
      </c>
      <c r="F10" s="12"/>
    </row>
    <row r="11" spans="1:6" ht="25.5" x14ac:dyDescent="0.25">
      <c r="A11" s="12"/>
      <c r="B11" s="49">
        <v>5</v>
      </c>
      <c r="C11" s="51" t="s">
        <v>79</v>
      </c>
      <c r="D11" s="46" t="s">
        <v>8</v>
      </c>
      <c r="E11" s="46" t="s">
        <v>81</v>
      </c>
      <c r="F11" s="12"/>
    </row>
    <row r="12" spans="1:6" ht="25.5" x14ac:dyDescent="0.25">
      <c r="A12" s="12"/>
      <c r="B12" s="44">
        <v>6</v>
      </c>
      <c r="C12" s="33" t="s">
        <v>7</v>
      </c>
      <c r="D12" s="45" t="s">
        <v>8</v>
      </c>
      <c r="E12" s="45" t="s">
        <v>9</v>
      </c>
      <c r="F12" s="12"/>
    </row>
    <row r="13" spans="1:6" x14ac:dyDescent="0.25">
      <c r="A13" s="12"/>
      <c r="B13" s="49">
        <v>7</v>
      </c>
      <c r="C13" s="51" t="s">
        <v>110</v>
      </c>
      <c r="D13" s="46" t="s">
        <v>113</v>
      </c>
      <c r="E13" s="46" t="s">
        <v>113</v>
      </c>
      <c r="F13" s="12"/>
    </row>
    <row r="14" spans="1:6" ht="38.25" x14ac:dyDescent="0.25">
      <c r="A14" s="12"/>
      <c r="B14" s="49">
        <v>8</v>
      </c>
      <c r="C14" s="51" t="s">
        <v>88</v>
      </c>
      <c r="D14" s="46" t="s">
        <v>113</v>
      </c>
      <c r="E14" s="45" t="s">
        <v>89</v>
      </c>
      <c r="F14" s="12"/>
    </row>
    <row r="15" spans="1:6" x14ac:dyDescent="0.25">
      <c r="A15" s="12"/>
      <c r="B15" s="49">
        <v>9</v>
      </c>
      <c r="C15" s="51" t="s">
        <v>31</v>
      </c>
      <c r="D15" s="46" t="s">
        <v>113</v>
      </c>
      <c r="E15" s="46" t="s">
        <v>226</v>
      </c>
      <c r="F15" s="12"/>
    </row>
    <row r="16" spans="1:6" ht="38.25" x14ac:dyDescent="0.25">
      <c r="A16" s="12"/>
      <c r="B16" s="49">
        <v>10</v>
      </c>
      <c r="C16" s="51" t="s">
        <v>55</v>
      </c>
      <c r="D16" s="46" t="s">
        <v>113</v>
      </c>
      <c r="E16" s="46" t="s">
        <v>227</v>
      </c>
      <c r="F16" s="12"/>
    </row>
    <row r="17" spans="1:6" ht="38.25" x14ac:dyDescent="0.25">
      <c r="A17" s="12"/>
      <c r="B17" s="49">
        <v>11</v>
      </c>
      <c r="C17" s="51" t="s">
        <v>69</v>
      </c>
      <c r="D17" s="46" t="s">
        <v>113</v>
      </c>
      <c r="E17" s="46" t="s">
        <v>70</v>
      </c>
      <c r="F17" s="12"/>
    </row>
    <row r="18" spans="1:6" x14ac:dyDescent="0.25">
      <c r="A18" s="12"/>
      <c r="B18" s="44">
        <v>12</v>
      </c>
      <c r="C18" s="33" t="s">
        <v>130</v>
      </c>
      <c r="D18" s="45" t="s">
        <v>165</v>
      </c>
      <c r="E18" s="45" t="s">
        <v>133</v>
      </c>
      <c r="F18" s="12"/>
    </row>
    <row r="19" spans="1:6" x14ac:dyDescent="0.25">
      <c r="A19" s="12"/>
      <c r="B19" s="49">
        <v>13</v>
      </c>
      <c r="C19" s="51" t="s">
        <v>136</v>
      </c>
      <c r="D19" s="46" t="s">
        <v>165</v>
      </c>
      <c r="E19" s="46" t="s">
        <v>228</v>
      </c>
      <c r="F19" s="12"/>
    </row>
    <row r="20" spans="1:6" x14ac:dyDescent="0.25">
      <c r="A20" s="12"/>
      <c r="B20" s="44">
        <v>14</v>
      </c>
      <c r="C20" s="33" t="s">
        <v>20</v>
      </c>
      <c r="D20" s="45" t="s">
        <v>168</v>
      </c>
      <c r="E20" s="45" t="s">
        <v>23</v>
      </c>
      <c r="F20" s="12"/>
    </row>
    <row r="21" spans="1:6" x14ac:dyDescent="0.25">
      <c r="A21" s="12"/>
      <c r="B21" s="49">
        <v>15</v>
      </c>
      <c r="C21" s="51" t="s">
        <v>142</v>
      </c>
      <c r="D21" s="46" t="s">
        <v>143</v>
      </c>
      <c r="E21" s="46" t="s">
        <v>143</v>
      </c>
      <c r="F21" s="12"/>
    </row>
    <row r="22" spans="1:6" ht="51" x14ac:dyDescent="0.25">
      <c r="A22" s="12"/>
      <c r="B22" s="44">
        <v>16</v>
      </c>
      <c r="C22" s="33" t="s">
        <v>82</v>
      </c>
      <c r="D22" s="45" t="s">
        <v>162</v>
      </c>
      <c r="E22" s="45" t="s">
        <v>229</v>
      </c>
      <c r="F22" s="12"/>
    </row>
    <row r="23" spans="1:6" x14ac:dyDescent="0.25">
      <c r="A23" s="12"/>
      <c r="B23" s="49">
        <v>17</v>
      </c>
      <c r="C23" s="51" t="s">
        <v>10</v>
      </c>
      <c r="D23" s="46" t="s">
        <v>157</v>
      </c>
      <c r="E23" s="46" t="s">
        <v>11</v>
      </c>
      <c r="F23" s="12"/>
    </row>
    <row r="24" spans="1:6" x14ac:dyDescent="0.25">
      <c r="A24" s="12"/>
      <c r="B24" s="44">
        <v>18</v>
      </c>
      <c r="C24" s="33" t="s">
        <v>16</v>
      </c>
      <c r="D24" s="45" t="s">
        <v>162</v>
      </c>
      <c r="E24" s="45" t="s">
        <v>230</v>
      </c>
      <c r="F24" s="12"/>
    </row>
    <row r="25" spans="1:6" ht="38.25" x14ac:dyDescent="0.25">
      <c r="A25" s="12"/>
      <c r="B25" s="49">
        <v>19</v>
      </c>
      <c r="C25" s="51" t="s">
        <v>152</v>
      </c>
      <c r="D25" s="46" t="s">
        <v>162</v>
      </c>
      <c r="E25" s="46" t="s">
        <v>153</v>
      </c>
      <c r="F25" s="12"/>
    </row>
    <row r="26" spans="1:6" x14ac:dyDescent="0.25">
      <c r="A26" s="12"/>
      <c r="B26" s="13"/>
      <c r="C26" s="13"/>
      <c r="D26" s="12"/>
      <c r="E26" s="12"/>
      <c r="F26" s="12"/>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Sheet1</vt:lpstr>
      <vt:lpstr>Tabelle1</vt:lpstr>
      <vt:lpstr>Tab EE9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2021-07-17T21:03:34Z</dcterms:created>
  <dcterms:modified xsi:type="dcterms:W3CDTF">2021-07-29T23:41:10Z</dcterms:modified>
</cp:coreProperties>
</file>